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9095" windowHeight="12315" activeTab="0"/>
  </bookViews>
  <sheets>
    <sheet name="1. GGZ data 2010" sheetId="1" r:id="rId1"/>
    <sheet name="Details" sheetId="2" r:id="rId2"/>
  </sheets>
  <definedNames/>
  <calcPr fullCalcOnLoad="1"/>
</workbook>
</file>

<file path=xl/comments1.xml><?xml version="1.0" encoding="utf-8"?>
<comments xmlns="http://schemas.openxmlformats.org/spreadsheetml/2006/main">
  <authors>
    <author>de Jonge</author>
  </authors>
  <commentList>
    <comment ref="I7" authorId="0">
      <text>
        <r>
          <rPr>
            <b/>
            <sz val="8"/>
            <rFont val="Tahoma"/>
            <family val="0"/>
          </rPr>
          <t>Redactie:</t>
        </r>
        <r>
          <rPr>
            <sz val="8"/>
            <rFont val="Tahoma"/>
            <family val="0"/>
          </rPr>
          <t xml:space="preserve">
Geschat; geen cijfers bekend
</t>
        </r>
      </text>
    </comment>
    <comment ref="M10" authorId="0">
      <text>
        <r>
          <rPr>
            <b/>
            <sz val="8"/>
            <rFont val="Tahoma"/>
            <family val="2"/>
          </rPr>
          <t>Redactie:
meer dan in 2002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<sst xmlns="http://schemas.openxmlformats.org/spreadsheetml/2006/main" count="124" uniqueCount="87">
  <si>
    <t>RIBW</t>
  </si>
  <si>
    <t>Aantal instellingen</t>
  </si>
  <si>
    <t>Feitelijke capaciteit</t>
  </si>
  <si>
    <t>Deeltijdbehandelingen</t>
  </si>
  <si>
    <t>Gemiddelde opnameduur</t>
  </si>
  <si>
    <t>Klinische zorg</t>
  </si>
  <si>
    <t>Extensieve ambulante zorg</t>
  </si>
  <si>
    <t>Intensieve ambulante zorg</t>
  </si>
  <si>
    <t>3.98</t>
  </si>
  <si>
    <t>4.22</t>
  </si>
  <si>
    <t>4.40</t>
  </si>
  <si>
    <t>0.74</t>
  </si>
  <si>
    <t>0.75</t>
  </si>
  <si>
    <t>2.12</t>
  </si>
  <si>
    <t>2.30</t>
  </si>
  <si>
    <t>2.68</t>
  </si>
  <si>
    <t>38.92</t>
  </si>
  <si>
    <t>43.62</t>
  </si>
  <si>
    <t>51.59</t>
  </si>
  <si>
    <t>Aantal werknemers</t>
  </si>
  <si>
    <t>Aantal fte's per functie</t>
  </si>
  <si>
    <t>Behandelend personeel</t>
  </si>
  <si>
    <t>Algemeen en administratief</t>
  </si>
  <si>
    <t>Financieringsbronnen</t>
  </si>
  <si>
    <t>Overheid</t>
  </si>
  <si>
    <t>Overig</t>
  </si>
  <si>
    <t>Bron:</t>
  </si>
  <si>
    <t>pdf</t>
  </si>
  <si>
    <t>Feitelijke capaciteit TBS-instellingen</t>
  </si>
  <si>
    <t>Formele capaciteit TBS-instellingen</t>
  </si>
  <si>
    <t>Gemiddelde deeltijdfactor</t>
  </si>
  <si>
    <t>Financieringsaandeel in procenten</t>
  </si>
  <si>
    <t>Gemiddelde schaalgrootte per instelling</t>
  </si>
  <si>
    <t>GGZ data</t>
  </si>
  <si>
    <t>Gemiddelde opnameduur in dagen</t>
  </si>
  <si>
    <t>---</t>
  </si>
  <si>
    <t>Meer/minder</t>
  </si>
  <si>
    <t>dan in 2000</t>
  </si>
  <si>
    <t>Samengesteld door redactie van weblog</t>
  </si>
  <si>
    <t>Codes, keuzes en maakbaarheid</t>
  </si>
  <si>
    <t>dan in 2005</t>
  </si>
  <si>
    <t xml:space="preserve">Formele capaciteit </t>
  </si>
  <si>
    <r>
      <rPr>
        <b/>
        <sz val="10"/>
        <color indexed="8"/>
        <rFont val="Arial"/>
        <family val="2"/>
      </rPr>
      <t>Productie</t>
    </r>
    <r>
      <rPr>
        <sz val="10"/>
        <color indexed="8"/>
        <rFont val="Arial"/>
        <family val="2"/>
      </rPr>
      <t xml:space="preserve">                     Verpleegdagen</t>
    </r>
  </si>
  <si>
    <t>dan in 2008</t>
  </si>
  <si>
    <t>Dagen Beschermd wonen</t>
  </si>
  <si>
    <t>Ambulante contacten</t>
  </si>
  <si>
    <t>Uitgaven aan zorg GGZ</t>
  </si>
  <si>
    <t>Sociale verzekeringen (Zvw, AWBZ)</t>
  </si>
  <si>
    <t>Aantal fte's in de GGZ</t>
  </si>
  <si>
    <t>Aantal dwangopnamen Totaal</t>
  </si>
  <si>
    <t>IBW (inbewaringstelling)</t>
  </si>
  <si>
    <t>RM (rechterlijke machtiging)</t>
  </si>
  <si>
    <t>dan in 2009</t>
  </si>
  <si>
    <t>GGZ in tabellen 2010 -Trimbos Instituut</t>
  </si>
  <si>
    <t>Gemiddelde groei</t>
  </si>
  <si>
    <t>Gemiddelde</t>
  </si>
  <si>
    <t>groei</t>
  </si>
  <si>
    <t>Gem. aantal cliënten per 1000 inwoners</t>
  </si>
  <si>
    <t>Trimbos</t>
  </si>
  <si>
    <t>Mulder</t>
  </si>
  <si>
    <t>IGZ</t>
  </si>
  <si>
    <t>Totaal</t>
  </si>
  <si>
    <t>IBS</t>
  </si>
  <si>
    <t>RM</t>
  </si>
  <si>
    <t>GGZ nl</t>
  </si>
  <si>
    <t>Verschillen cijfers dwangopnames</t>
  </si>
  <si>
    <t>per maand</t>
  </si>
  <si>
    <t>Aantal dwangopnamen</t>
  </si>
  <si>
    <t>per week</t>
  </si>
  <si>
    <t>per dag</t>
  </si>
  <si>
    <t>Totalen</t>
  </si>
  <si>
    <t>RM rechterlijke machtiging</t>
  </si>
  <si>
    <t xml:space="preserve">Drenthe </t>
  </si>
  <si>
    <t xml:space="preserve">Friesland </t>
  </si>
  <si>
    <t xml:space="preserve">Gelderland </t>
  </si>
  <si>
    <t xml:space="preserve">Groningen </t>
  </si>
  <si>
    <t xml:space="preserve">Limburg </t>
  </si>
  <si>
    <t xml:space="preserve">Noord-Brabant </t>
  </si>
  <si>
    <t xml:space="preserve">Noord-Holland </t>
  </si>
  <si>
    <t>Overijssel</t>
  </si>
  <si>
    <t>Utrecht</t>
  </si>
  <si>
    <t xml:space="preserve">Zeeland </t>
  </si>
  <si>
    <t xml:space="preserve">Zuid-Holland </t>
  </si>
  <si>
    <t xml:space="preserve">Nederland </t>
  </si>
  <si>
    <t>totaal</t>
  </si>
  <si>
    <t>per 1000 inwoners</t>
  </si>
  <si>
    <t>Dwangopnames per regio</t>
  </si>
</sst>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b/>
      <i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b/>
      <i/>
      <sz val="10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EBF6F9"/>
        <bgColor indexed="64"/>
      </patternFill>
    </fill>
    <fill>
      <patternFill patternType="solid">
        <fgColor rgb="FFFEF6F0"/>
        <bgColor indexed="64"/>
      </patternFill>
    </fill>
    <fill>
      <patternFill patternType="solid">
        <fgColor rgb="FFE8F0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BC293"/>
        <bgColor indexed="64"/>
      </patternFill>
    </fill>
    <fill>
      <patternFill patternType="solid">
        <fgColor rgb="FFF0F8FA"/>
        <bgColor indexed="64"/>
      </patternFill>
    </fill>
    <fill>
      <patternFill patternType="solid">
        <fgColor rgb="FFD5EDF3"/>
        <bgColor indexed="64"/>
      </patternFill>
    </fill>
    <fill>
      <patternFill patternType="solid">
        <fgColor rgb="FFFDDFC7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/>
      <bottom/>
    </border>
    <border>
      <left/>
      <right/>
      <top/>
      <bottom style="medium"/>
    </border>
    <border>
      <left style="hair"/>
      <right style="hair"/>
      <top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/>
      <bottom/>
    </border>
    <border>
      <left style="hair"/>
      <right>
        <color indexed="63"/>
      </right>
      <top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/>
      <top style="medium"/>
      <bottom style="thin"/>
    </border>
    <border>
      <left style="hair"/>
      <right style="hair"/>
      <top style="medium"/>
      <bottom style="thin"/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 style="hair"/>
      <bottom/>
    </border>
    <border>
      <left style="hair"/>
      <right style="hair"/>
      <top style="hair"/>
      <bottom/>
    </border>
    <border>
      <left style="hair"/>
      <right>
        <color indexed="63"/>
      </right>
      <top style="hair"/>
      <bottom/>
    </border>
    <border>
      <left style="hair"/>
      <right style="thin"/>
      <top/>
      <bottom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190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left" indent="1"/>
    </xf>
    <xf numFmtId="0" fontId="46" fillId="0" borderId="0" xfId="44" applyFont="1" applyAlignment="1" applyProtection="1">
      <alignment/>
      <protection/>
    </xf>
    <xf numFmtId="0" fontId="45" fillId="0" borderId="0" xfId="0" applyFont="1" applyAlignment="1">
      <alignment/>
    </xf>
    <xf numFmtId="0" fontId="45" fillId="6" borderId="10" xfId="0" applyFont="1" applyFill="1" applyBorder="1" applyAlignment="1">
      <alignment/>
    </xf>
    <xf numFmtId="0" fontId="45" fillId="5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5" fillId="5" borderId="0" xfId="0" applyFont="1" applyFill="1" applyAlignment="1">
      <alignment horizontal="right" vertical="top"/>
    </xf>
    <xf numFmtId="3" fontId="45" fillId="5" borderId="10" xfId="0" applyNumberFormat="1" applyFont="1" applyFill="1" applyBorder="1" applyAlignment="1">
      <alignment horizontal="right"/>
    </xf>
    <xf numFmtId="0" fontId="45" fillId="5" borderId="0" xfId="0" applyFont="1" applyFill="1" applyAlignment="1">
      <alignment horizontal="right"/>
    </xf>
    <xf numFmtId="0" fontId="45" fillId="5" borderId="10" xfId="0" applyFont="1" applyFill="1" applyBorder="1" applyAlignment="1">
      <alignment horizontal="right"/>
    </xf>
    <xf numFmtId="0" fontId="45" fillId="7" borderId="0" xfId="0" applyFont="1" applyFill="1" applyAlignment="1">
      <alignment/>
    </xf>
    <xf numFmtId="3" fontId="45" fillId="7" borderId="10" xfId="0" applyNumberFormat="1" applyFont="1" applyFill="1" applyBorder="1" applyAlignment="1">
      <alignment/>
    </xf>
    <xf numFmtId="0" fontId="45" fillId="7" borderId="10" xfId="0" applyFont="1" applyFill="1" applyBorder="1" applyAlignment="1">
      <alignment/>
    </xf>
    <xf numFmtId="0" fontId="45" fillId="4" borderId="0" xfId="0" applyFont="1" applyFill="1" applyAlignment="1">
      <alignment/>
    </xf>
    <xf numFmtId="3" fontId="45" fillId="4" borderId="10" xfId="0" applyNumberFormat="1" applyFont="1" applyFill="1" applyBorder="1" applyAlignment="1">
      <alignment/>
    </xf>
    <xf numFmtId="0" fontId="45" fillId="4" borderId="10" xfId="0" applyFont="1" applyFill="1" applyBorder="1" applyAlignment="1">
      <alignment/>
    </xf>
    <xf numFmtId="0" fontId="45" fillId="4" borderId="0" xfId="0" applyFont="1" applyFill="1" applyAlignment="1">
      <alignment horizontal="right"/>
    </xf>
    <xf numFmtId="4" fontId="45" fillId="4" borderId="10" xfId="0" applyNumberFormat="1" applyFont="1" applyFill="1" applyBorder="1" applyAlignment="1">
      <alignment/>
    </xf>
    <xf numFmtId="0" fontId="45" fillId="33" borderId="10" xfId="0" applyFont="1" applyFill="1" applyBorder="1" applyAlignment="1">
      <alignment/>
    </xf>
    <xf numFmtId="0" fontId="45" fillId="33" borderId="0" xfId="0" applyFont="1" applyFill="1" applyAlignment="1">
      <alignment horizontal="right"/>
    </xf>
    <xf numFmtId="3" fontId="45" fillId="33" borderId="10" xfId="0" applyNumberFormat="1" applyFont="1" applyFill="1" applyBorder="1" applyAlignment="1">
      <alignment/>
    </xf>
    <xf numFmtId="0" fontId="45" fillId="33" borderId="11" xfId="0" applyFont="1" applyFill="1" applyBorder="1" applyAlignment="1">
      <alignment horizontal="right"/>
    </xf>
    <xf numFmtId="0" fontId="45" fillId="33" borderId="12" xfId="0" applyFont="1" applyFill="1" applyBorder="1" applyAlignment="1">
      <alignment/>
    </xf>
    <xf numFmtId="0" fontId="45" fillId="31" borderId="13" xfId="0" applyFont="1" applyFill="1" applyBorder="1" applyAlignment="1">
      <alignment horizontal="right"/>
    </xf>
    <xf numFmtId="0" fontId="45" fillId="31" borderId="13" xfId="0" applyFont="1" applyFill="1" applyBorder="1" applyAlignment="1" quotePrefix="1">
      <alignment horizontal="center" vertical="center"/>
    </xf>
    <xf numFmtId="3" fontId="45" fillId="31" borderId="13" xfId="0" applyNumberFormat="1" applyFont="1" applyFill="1" applyBorder="1" applyAlignment="1">
      <alignment/>
    </xf>
    <xf numFmtId="0" fontId="45" fillId="31" borderId="13" xfId="0" applyFont="1" applyFill="1" applyBorder="1" applyAlignment="1">
      <alignment/>
    </xf>
    <xf numFmtId="10" fontId="45" fillId="31" borderId="13" xfId="0" applyNumberFormat="1" applyFont="1" applyFill="1" applyBorder="1" applyAlignment="1">
      <alignment/>
    </xf>
    <xf numFmtId="0" fontId="47" fillId="6" borderId="0" xfId="0" applyFont="1" applyFill="1" applyAlignment="1">
      <alignment/>
    </xf>
    <xf numFmtId="0" fontId="47" fillId="5" borderId="0" xfId="0" applyFont="1" applyFill="1" applyAlignment="1">
      <alignment horizontal="left"/>
    </xf>
    <xf numFmtId="0" fontId="47" fillId="5" borderId="0" xfId="0" applyFont="1" applyFill="1" applyAlignment="1">
      <alignment/>
    </xf>
    <xf numFmtId="0" fontId="47" fillId="7" borderId="0" xfId="0" applyFont="1" applyFill="1" applyAlignment="1">
      <alignment/>
    </xf>
    <xf numFmtId="0" fontId="47" fillId="4" borderId="0" xfId="0" applyFont="1" applyFill="1" applyAlignment="1">
      <alignment/>
    </xf>
    <xf numFmtId="0" fontId="47" fillId="33" borderId="0" xfId="0" applyFont="1" applyFill="1" applyAlignment="1">
      <alignment horizontal="right"/>
    </xf>
    <xf numFmtId="9" fontId="45" fillId="33" borderId="10" xfId="0" applyNumberFormat="1" applyFont="1" applyFill="1" applyBorder="1" applyAlignment="1">
      <alignment/>
    </xf>
    <xf numFmtId="0" fontId="45" fillId="6" borderId="14" xfId="0" applyFont="1" applyFill="1" applyBorder="1" applyAlignment="1">
      <alignment/>
    </xf>
    <xf numFmtId="0" fontId="45" fillId="7" borderId="14" xfId="0" applyFont="1" applyFill="1" applyBorder="1" applyAlignment="1">
      <alignment/>
    </xf>
    <xf numFmtId="3" fontId="45" fillId="7" borderId="14" xfId="0" applyNumberFormat="1" applyFont="1" applyFill="1" applyBorder="1" applyAlignment="1">
      <alignment/>
    </xf>
    <xf numFmtId="3" fontId="45" fillId="4" borderId="14" xfId="0" applyNumberFormat="1" applyFont="1" applyFill="1" applyBorder="1" applyAlignment="1">
      <alignment/>
    </xf>
    <xf numFmtId="0" fontId="45" fillId="4" borderId="14" xfId="0" applyFont="1" applyFill="1" applyBorder="1" applyAlignment="1">
      <alignment/>
    </xf>
    <xf numFmtId="0" fontId="45" fillId="33" borderId="14" xfId="0" applyFont="1" applyFill="1" applyBorder="1" applyAlignment="1">
      <alignment/>
    </xf>
    <xf numFmtId="4" fontId="45" fillId="4" borderId="14" xfId="0" applyNumberFormat="1" applyFont="1" applyFill="1" applyBorder="1" applyAlignment="1">
      <alignment/>
    </xf>
    <xf numFmtId="3" fontId="45" fillId="33" borderId="14" xfId="0" applyNumberFormat="1" applyFont="1" applyFill="1" applyBorder="1" applyAlignment="1">
      <alignment/>
    </xf>
    <xf numFmtId="4" fontId="45" fillId="33" borderId="15" xfId="0" applyNumberFormat="1" applyFont="1" applyFill="1" applyBorder="1" applyAlignment="1">
      <alignment/>
    </xf>
    <xf numFmtId="9" fontId="45" fillId="34" borderId="10" xfId="0" applyNumberFormat="1" applyFont="1" applyFill="1" applyBorder="1" applyAlignment="1">
      <alignment/>
    </xf>
    <xf numFmtId="9" fontId="45" fillId="35" borderId="10" xfId="0" applyNumberFormat="1" applyFont="1" applyFill="1" applyBorder="1" applyAlignment="1">
      <alignment/>
    </xf>
    <xf numFmtId="0" fontId="45" fillId="35" borderId="10" xfId="0" applyFont="1" applyFill="1" applyBorder="1" applyAlignment="1">
      <alignment/>
    </xf>
    <xf numFmtId="9" fontId="45" fillId="36" borderId="10" xfId="0" applyNumberFormat="1" applyFont="1" applyFill="1" applyBorder="1" applyAlignment="1">
      <alignment/>
    </xf>
    <xf numFmtId="0" fontId="45" fillId="36" borderId="10" xfId="0" applyFont="1" applyFill="1" applyBorder="1" applyAlignment="1">
      <alignment/>
    </xf>
    <xf numFmtId="0" fontId="45" fillId="36" borderId="12" xfId="0" applyFont="1" applyFill="1" applyBorder="1" applyAlignment="1">
      <alignment/>
    </xf>
    <xf numFmtId="0" fontId="45" fillId="37" borderId="14" xfId="0" applyFont="1" applyFill="1" applyBorder="1" applyAlignment="1">
      <alignment/>
    </xf>
    <xf numFmtId="0" fontId="45" fillId="37" borderId="0" xfId="0" applyFont="1" applyFill="1" applyBorder="1" applyAlignment="1">
      <alignment/>
    </xf>
    <xf numFmtId="0" fontId="45" fillId="37" borderId="16" xfId="0" applyFont="1" applyFill="1" applyBorder="1" applyAlignment="1">
      <alignment/>
    </xf>
    <xf numFmtId="0" fontId="45" fillId="0" borderId="10" xfId="0" applyFont="1" applyBorder="1" applyAlignment="1">
      <alignment horizontal="center" vertical="center"/>
    </xf>
    <xf numFmtId="3" fontId="45" fillId="33" borderId="12" xfId="0" applyNumberFormat="1" applyFont="1" applyFill="1" applyBorder="1" applyAlignment="1">
      <alignment/>
    </xf>
    <xf numFmtId="3" fontId="45" fillId="37" borderId="10" xfId="0" applyNumberFormat="1" applyFont="1" applyFill="1" applyBorder="1" applyAlignment="1">
      <alignment/>
    </xf>
    <xf numFmtId="10" fontId="45" fillId="37" borderId="10" xfId="0" applyNumberFormat="1" applyFont="1" applyFill="1" applyBorder="1" applyAlignment="1">
      <alignment/>
    </xf>
    <xf numFmtId="9" fontId="45" fillId="37" borderId="10" xfId="0" applyNumberFormat="1" applyFont="1" applyFill="1" applyBorder="1" applyAlignment="1">
      <alignment/>
    </xf>
    <xf numFmtId="0" fontId="45" fillId="37" borderId="10" xfId="0" applyFont="1" applyFill="1" applyBorder="1" applyAlignment="1">
      <alignment/>
    </xf>
    <xf numFmtId="0" fontId="45" fillId="37" borderId="0" xfId="0" applyFont="1" applyFill="1" applyAlignment="1">
      <alignment/>
    </xf>
    <xf numFmtId="3" fontId="45" fillId="31" borderId="13" xfId="0" applyNumberFormat="1" applyFont="1" applyFill="1" applyBorder="1" applyAlignment="1" quotePrefix="1">
      <alignment horizontal="center" vertical="center"/>
    </xf>
    <xf numFmtId="0" fontId="47" fillId="31" borderId="0" xfId="0" applyFont="1" applyFill="1" applyBorder="1" applyAlignment="1">
      <alignment horizontal="right"/>
    </xf>
    <xf numFmtId="0" fontId="44" fillId="31" borderId="10" xfId="0" applyFont="1" applyFill="1" applyBorder="1" applyAlignment="1" quotePrefix="1">
      <alignment horizontal="center" vertical="center"/>
    </xf>
    <xf numFmtId="3" fontId="44" fillId="31" borderId="10" xfId="0" applyNumberFormat="1" applyFont="1" applyFill="1" applyBorder="1" applyAlignment="1" quotePrefix="1">
      <alignment horizontal="center" vertical="center"/>
    </xf>
    <xf numFmtId="3" fontId="44" fillId="31" borderId="10" xfId="0" applyNumberFormat="1" applyFont="1" applyFill="1" applyBorder="1" applyAlignment="1">
      <alignment/>
    </xf>
    <xf numFmtId="3" fontId="44" fillId="31" borderId="0" xfId="0" applyNumberFormat="1" applyFont="1" applyFill="1" applyBorder="1" applyAlignment="1">
      <alignment/>
    </xf>
    <xf numFmtId="0" fontId="47" fillId="31" borderId="17" xfId="0" applyFont="1" applyFill="1" applyBorder="1" applyAlignment="1">
      <alignment horizontal="right"/>
    </xf>
    <xf numFmtId="0" fontId="45" fillId="31" borderId="18" xfId="0" applyFont="1" applyFill="1" applyBorder="1" applyAlignment="1">
      <alignment/>
    </xf>
    <xf numFmtId="0" fontId="47" fillId="38" borderId="19" xfId="0" applyFont="1" applyFill="1" applyBorder="1" applyAlignment="1">
      <alignment horizontal="right"/>
    </xf>
    <xf numFmtId="0" fontId="44" fillId="38" borderId="20" xfId="0" applyFont="1" applyFill="1" applyBorder="1" applyAlignment="1" quotePrefix="1">
      <alignment horizontal="center" vertical="center"/>
    </xf>
    <xf numFmtId="3" fontId="44" fillId="38" borderId="20" xfId="0" applyNumberFormat="1" applyFont="1" applyFill="1" applyBorder="1" applyAlignment="1" quotePrefix="1">
      <alignment horizontal="center" vertical="center"/>
    </xf>
    <xf numFmtId="3" fontId="44" fillId="38" borderId="20" xfId="0" applyNumberFormat="1" applyFont="1" applyFill="1" applyBorder="1" applyAlignment="1">
      <alignment/>
    </xf>
    <xf numFmtId="3" fontId="44" fillId="38" borderId="19" xfId="0" applyNumberFormat="1" applyFont="1" applyFill="1" applyBorder="1" applyAlignment="1">
      <alignment/>
    </xf>
    <xf numFmtId="9" fontId="45" fillId="38" borderId="21" xfId="0" applyNumberFormat="1" applyFont="1" applyFill="1" applyBorder="1" applyAlignment="1">
      <alignment/>
    </xf>
    <xf numFmtId="9" fontId="45" fillId="38" borderId="13" xfId="0" applyNumberFormat="1" applyFont="1" applyFill="1" applyBorder="1" applyAlignment="1">
      <alignment/>
    </xf>
    <xf numFmtId="0" fontId="44" fillId="39" borderId="0" xfId="0" applyFont="1" applyFill="1" applyAlignment="1">
      <alignment horizontal="left" vertical="center"/>
    </xf>
    <xf numFmtId="3" fontId="45" fillId="39" borderId="10" xfId="0" applyNumberFormat="1" applyFont="1" applyFill="1" applyBorder="1" applyAlignment="1">
      <alignment/>
    </xf>
    <xf numFmtId="3" fontId="45" fillId="39" borderId="14" xfId="0" applyNumberFormat="1" applyFont="1" applyFill="1" applyBorder="1" applyAlignment="1">
      <alignment/>
    </xf>
    <xf numFmtId="3" fontId="45" fillId="39" borderId="0" xfId="0" applyNumberFormat="1" applyFont="1" applyFill="1" applyBorder="1" applyAlignment="1">
      <alignment/>
    </xf>
    <xf numFmtId="9" fontId="45" fillId="39" borderId="10" xfId="0" applyNumberFormat="1" applyFont="1" applyFill="1" applyBorder="1" applyAlignment="1">
      <alignment/>
    </xf>
    <xf numFmtId="9" fontId="45" fillId="39" borderId="0" xfId="0" applyNumberFormat="1" applyFont="1" applyFill="1" applyBorder="1" applyAlignment="1">
      <alignment/>
    </xf>
    <xf numFmtId="3" fontId="45" fillId="37" borderId="16" xfId="0" applyNumberFormat="1" applyFont="1" applyFill="1" applyBorder="1" applyAlignment="1">
      <alignment/>
    </xf>
    <xf numFmtId="3" fontId="45" fillId="37" borderId="14" xfId="0" applyNumberFormat="1" applyFont="1" applyFill="1" applyBorder="1" applyAlignment="1">
      <alignment/>
    </xf>
    <xf numFmtId="3" fontId="45" fillId="37" borderId="0" xfId="0" applyNumberFormat="1" applyFont="1" applyFill="1" applyBorder="1" applyAlignment="1">
      <alignment/>
    </xf>
    <xf numFmtId="3" fontId="45" fillId="40" borderId="10" xfId="0" applyNumberFormat="1" applyFont="1" applyFill="1" applyBorder="1" applyAlignment="1">
      <alignment/>
    </xf>
    <xf numFmtId="3" fontId="45" fillId="40" borderId="14" xfId="0" applyNumberFormat="1" applyFont="1" applyFill="1" applyBorder="1" applyAlignment="1">
      <alignment/>
    </xf>
    <xf numFmtId="0" fontId="45" fillId="40" borderId="14" xfId="0" applyFont="1" applyFill="1" applyBorder="1" applyAlignment="1">
      <alignment/>
    </xf>
    <xf numFmtId="0" fontId="45" fillId="40" borderId="0" xfId="0" applyFont="1" applyFill="1" applyAlignment="1">
      <alignment horizontal="right"/>
    </xf>
    <xf numFmtId="9" fontId="45" fillId="41" borderId="10" xfId="0" applyNumberFormat="1" applyFont="1" applyFill="1" applyBorder="1" applyAlignment="1">
      <alignment/>
    </xf>
    <xf numFmtId="0" fontId="45" fillId="42" borderId="0" xfId="0" applyFont="1" applyFill="1" applyAlignment="1">
      <alignment horizontal="right" vertical="center"/>
    </xf>
    <xf numFmtId="3" fontId="45" fillId="42" borderId="10" xfId="0" applyNumberFormat="1" applyFont="1" applyFill="1" applyBorder="1" applyAlignment="1">
      <alignment/>
    </xf>
    <xf numFmtId="3" fontId="45" fillId="42" borderId="14" xfId="0" applyNumberFormat="1" applyFont="1" applyFill="1" applyBorder="1" applyAlignment="1">
      <alignment/>
    </xf>
    <xf numFmtId="3" fontId="45" fillId="42" borderId="0" xfId="0" applyNumberFormat="1" applyFont="1" applyFill="1" applyBorder="1" applyAlignment="1">
      <alignment/>
    </xf>
    <xf numFmtId="9" fontId="45" fillId="42" borderId="10" xfId="0" applyNumberFormat="1" applyFont="1" applyFill="1" applyBorder="1" applyAlignment="1">
      <alignment/>
    </xf>
    <xf numFmtId="9" fontId="45" fillId="42" borderId="0" xfId="0" applyNumberFormat="1" applyFont="1" applyFill="1" applyBorder="1" applyAlignment="1">
      <alignment/>
    </xf>
    <xf numFmtId="0" fontId="45" fillId="40" borderId="22" xfId="0" applyFont="1" applyFill="1" applyBorder="1" applyAlignment="1">
      <alignment horizontal="right"/>
    </xf>
    <xf numFmtId="3" fontId="45" fillId="40" borderId="23" xfId="0" applyNumberFormat="1" applyFont="1" applyFill="1" applyBorder="1" applyAlignment="1">
      <alignment/>
    </xf>
    <xf numFmtId="3" fontId="45" fillId="40" borderId="24" xfId="0" applyNumberFormat="1" applyFont="1" applyFill="1" applyBorder="1" applyAlignment="1">
      <alignment/>
    </xf>
    <xf numFmtId="0" fontId="45" fillId="40" borderId="24" xfId="0" applyFont="1" applyFill="1" applyBorder="1" applyAlignment="1">
      <alignment/>
    </xf>
    <xf numFmtId="9" fontId="45" fillId="34" borderId="23" xfId="0" applyNumberFormat="1" applyFont="1" applyFill="1" applyBorder="1" applyAlignment="1">
      <alignment/>
    </xf>
    <xf numFmtId="0" fontId="32" fillId="0" borderId="0" xfId="44" applyAlignment="1" applyProtection="1">
      <alignment/>
      <protection/>
    </xf>
    <xf numFmtId="0" fontId="45" fillId="0" borderId="22" xfId="0" applyFont="1" applyFill="1" applyBorder="1" applyAlignment="1">
      <alignment horizontal="right"/>
    </xf>
    <xf numFmtId="0" fontId="45" fillId="0" borderId="22" xfId="0" applyFont="1" applyFill="1" applyBorder="1" applyAlignment="1" quotePrefix="1">
      <alignment horizontal="center" vertical="center"/>
    </xf>
    <xf numFmtId="3" fontId="45" fillId="0" borderId="22" xfId="0" applyNumberFormat="1" applyFont="1" applyFill="1" applyBorder="1" applyAlignment="1">
      <alignment/>
    </xf>
    <xf numFmtId="10" fontId="45" fillId="0" borderId="22" xfId="0" applyNumberFormat="1" applyFont="1" applyFill="1" applyBorder="1" applyAlignment="1">
      <alignment/>
    </xf>
    <xf numFmtId="9" fontId="45" fillId="0" borderId="0" xfId="0" applyNumberFormat="1" applyFont="1" applyAlignment="1">
      <alignment/>
    </xf>
    <xf numFmtId="0" fontId="45" fillId="0" borderId="25" xfId="0" applyFont="1" applyBorder="1" applyAlignment="1">
      <alignment/>
    </xf>
    <xf numFmtId="0" fontId="45" fillId="0" borderId="25" xfId="0" applyFont="1" applyBorder="1" applyAlignment="1">
      <alignment horizontal="center" vertical="center"/>
    </xf>
    <xf numFmtId="0" fontId="45" fillId="0" borderId="16" xfId="0" applyFont="1" applyFill="1" applyBorder="1" applyAlignment="1">
      <alignment horizontal="center"/>
    </xf>
    <xf numFmtId="0" fontId="45" fillId="0" borderId="16" xfId="0" applyFont="1" applyFill="1" applyBorder="1" applyAlignment="1">
      <alignment horizontal="center" vertical="center"/>
    </xf>
    <xf numFmtId="10" fontId="45" fillId="0" borderId="16" xfId="0" applyNumberFormat="1" applyFont="1" applyBorder="1" applyAlignment="1">
      <alignment/>
    </xf>
    <xf numFmtId="0" fontId="45" fillId="0" borderId="16" xfId="0" applyFont="1" applyBorder="1" applyAlignment="1">
      <alignment/>
    </xf>
    <xf numFmtId="0" fontId="44" fillId="0" borderId="0" xfId="0" applyFont="1" applyAlignment="1">
      <alignment horizontal="center"/>
    </xf>
    <xf numFmtId="0" fontId="45" fillId="0" borderId="14" xfId="0" applyFont="1" applyBorder="1" applyAlignment="1">
      <alignment horizontal="center" vertical="center"/>
    </xf>
    <xf numFmtId="9" fontId="45" fillId="38" borderId="26" xfId="0" applyNumberFormat="1" applyFont="1" applyFill="1" applyBorder="1" applyAlignment="1">
      <alignment/>
    </xf>
    <xf numFmtId="10" fontId="45" fillId="31" borderId="26" xfId="0" applyNumberFormat="1" applyFont="1" applyFill="1" applyBorder="1" applyAlignment="1">
      <alignment/>
    </xf>
    <xf numFmtId="0" fontId="45" fillId="0" borderId="26" xfId="0" applyFont="1" applyBorder="1" applyAlignment="1">
      <alignment/>
    </xf>
    <xf numFmtId="0" fontId="0" fillId="0" borderId="27" xfId="0" applyBorder="1" applyAlignment="1">
      <alignment/>
    </xf>
    <xf numFmtId="10" fontId="45" fillId="0" borderId="26" xfId="0" applyNumberFormat="1" applyFont="1" applyBorder="1" applyAlignment="1">
      <alignment/>
    </xf>
    <xf numFmtId="9" fontId="45" fillId="0" borderId="27" xfId="0" applyNumberFormat="1" applyFont="1" applyBorder="1" applyAlignment="1">
      <alignment/>
    </xf>
    <xf numFmtId="0" fontId="45" fillId="0" borderId="24" xfId="0" applyFont="1" applyBorder="1" applyAlignment="1">
      <alignment/>
    </xf>
    <xf numFmtId="0" fontId="0" fillId="0" borderId="28" xfId="0" applyBorder="1" applyAlignment="1">
      <alignment/>
    </xf>
    <xf numFmtId="0" fontId="45" fillId="0" borderId="29" xfId="0" applyFont="1" applyBorder="1" applyAlignment="1">
      <alignment/>
    </xf>
    <xf numFmtId="9" fontId="45" fillId="0" borderId="30" xfId="0" applyNumberFormat="1" applyFont="1" applyBorder="1" applyAlignment="1">
      <alignment/>
    </xf>
    <xf numFmtId="0" fontId="44" fillId="31" borderId="22" xfId="0" applyFont="1" applyFill="1" applyBorder="1" applyAlignment="1">
      <alignment/>
    </xf>
    <xf numFmtId="9" fontId="45" fillId="31" borderId="22" xfId="0" applyNumberFormat="1" applyFont="1" applyFill="1" applyBorder="1" applyAlignment="1">
      <alignment/>
    </xf>
    <xf numFmtId="9" fontId="45" fillId="31" borderId="28" xfId="0" applyNumberFormat="1" applyFont="1" applyFill="1" applyBorder="1" applyAlignment="1">
      <alignment/>
    </xf>
    <xf numFmtId="0" fontId="45" fillId="31" borderId="30" xfId="0" applyFont="1" applyFill="1" applyBorder="1" applyAlignment="1">
      <alignment/>
    </xf>
    <xf numFmtId="1" fontId="45" fillId="0" borderId="0" xfId="0" applyNumberFormat="1" applyFont="1" applyAlignment="1">
      <alignment/>
    </xf>
    <xf numFmtId="1" fontId="0" fillId="0" borderId="0" xfId="0" applyNumberFormat="1" applyAlignment="1">
      <alignment/>
    </xf>
    <xf numFmtId="10" fontId="45" fillId="0" borderId="0" xfId="0" applyNumberFormat="1" applyFont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0" xfId="0" applyBorder="1" applyAlignment="1">
      <alignment/>
    </xf>
    <xf numFmtId="0" fontId="40" fillId="0" borderId="33" xfId="0" applyFont="1" applyBorder="1" applyAlignment="1">
      <alignment horizontal="center"/>
    </xf>
    <xf numFmtId="3" fontId="0" fillId="0" borderId="33" xfId="0" applyNumberFormat="1" applyBorder="1" applyAlignment="1">
      <alignment/>
    </xf>
    <xf numFmtId="0" fontId="40" fillId="0" borderId="0" xfId="0" applyFont="1" applyAlignment="1">
      <alignment/>
    </xf>
    <xf numFmtId="0" fontId="40" fillId="33" borderId="34" xfId="0" applyFont="1" applyFill="1" applyBorder="1" applyAlignment="1">
      <alignment/>
    </xf>
    <xf numFmtId="0" fontId="0" fillId="33" borderId="35" xfId="0" applyFill="1" applyBorder="1" applyAlignment="1">
      <alignment/>
    </xf>
    <xf numFmtId="3" fontId="0" fillId="33" borderId="35" xfId="0" applyNumberFormat="1" applyFill="1" applyBorder="1" applyAlignment="1">
      <alignment/>
    </xf>
    <xf numFmtId="0" fontId="40" fillId="4" borderId="34" xfId="0" applyFont="1" applyFill="1" applyBorder="1" applyAlignment="1">
      <alignment/>
    </xf>
    <xf numFmtId="0" fontId="0" fillId="4" borderId="35" xfId="0" applyFill="1" applyBorder="1" applyAlignment="1">
      <alignment/>
    </xf>
    <xf numFmtId="3" fontId="0" fillId="4" borderId="35" xfId="0" applyNumberFormat="1" applyFill="1" applyBorder="1" applyAlignment="1">
      <alignment/>
    </xf>
    <xf numFmtId="0" fontId="40" fillId="4" borderId="35" xfId="0" applyFont="1" applyFill="1" applyBorder="1" applyAlignment="1">
      <alignment horizontal="center"/>
    </xf>
    <xf numFmtId="0" fontId="0" fillId="33" borderId="36" xfId="0" applyFill="1" applyBorder="1" applyAlignment="1">
      <alignment/>
    </xf>
    <xf numFmtId="3" fontId="0" fillId="33" borderId="37" xfId="0" applyNumberFormat="1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0" fillId="4" borderId="39" xfId="0" applyFill="1" applyBorder="1" applyAlignment="1">
      <alignment/>
    </xf>
    <xf numFmtId="0" fontId="0" fillId="4" borderId="37" xfId="0" applyFill="1" applyBorder="1" applyAlignment="1">
      <alignment/>
    </xf>
    <xf numFmtId="0" fontId="0" fillId="4" borderId="40" xfId="0" applyFill="1" applyBorder="1" applyAlignment="1">
      <alignment/>
    </xf>
    <xf numFmtId="0" fontId="0" fillId="4" borderId="41" xfId="0" applyFill="1" applyBorder="1" applyAlignment="1">
      <alignment/>
    </xf>
    <xf numFmtId="0" fontId="0" fillId="4" borderId="42" xfId="0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43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44" xfId="0" applyFill="1" applyBorder="1" applyAlignment="1">
      <alignment/>
    </xf>
    <xf numFmtId="0" fontId="0" fillId="33" borderId="45" xfId="0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47" xfId="0" applyFill="1" applyBorder="1" applyAlignment="1">
      <alignment/>
    </xf>
    <xf numFmtId="3" fontId="45" fillId="39" borderId="10" xfId="0" applyNumberFormat="1" applyFont="1" applyFill="1" applyBorder="1" applyAlignment="1">
      <alignment horizontal="right"/>
    </xf>
    <xf numFmtId="0" fontId="45" fillId="42" borderId="0" xfId="0" applyFont="1" applyFill="1" applyBorder="1" applyAlignment="1">
      <alignment horizontal="right" vertical="center"/>
    </xf>
    <xf numFmtId="0" fontId="44" fillId="39" borderId="33" xfId="0" applyFont="1" applyFill="1" applyBorder="1" applyAlignment="1">
      <alignment horizontal="left" vertical="center"/>
    </xf>
    <xf numFmtId="0" fontId="45" fillId="42" borderId="33" xfId="0" applyFont="1" applyFill="1" applyBorder="1" applyAlignment="1">
      <alignment horizontal="right" vertical="center"/>
    </xf>
    <xf numFmtId="0" fontId="45" fillId="42" borderId="48" xfId="0" applyFont="1" applyFill="1" applyBorder="1" applyAlignment="1">
      <alignment horizontal="right" vertical="center"/>
    </xf>
    <xf numFmtId="3" fontId="45" fillId="42" borderId="43" xfId="0" applyNumberFormat="1" applyFont="1" applyFill="1" applyBorder="1" applyAlignment="1">
      <alignment/>
    </xf>
    <xf numFmtId="0" fontId="45" fillId="42" borderId="49" xfId="0" applyFont="1" applyFill="1" applyBorder="1" applyAlignment="1">
      <alignment horizontal="right" vertical="center"/>
    </xf>
    <xf numFmtId="0" fontId="44" fillId="0" borderId="39" xfId="0" applyFont="1" applyBorder="1" applyAlignment="1">
      <alignment/>
    </xf>
    <xf numFmtId="0" fontId="44" fillId="0" borderId="40" xfId="0" applyFont="1" applyBorder="1" applyAlignment="1">
      <alignment/>
    </xf>
    <xf numFmtId="0" fontId="44" fillId="0" borderId="38" xfId="0" applyFont="1" applyBorder="1" applyAlignment="1">
      <alignment/>
    </xf>
    <xf numFmtId="3" fontId="45" fillId="39" borderId="25" xfId="0" applyNumberFormat="1" applyFont="1" applyFill="1" applyBorder="1" applyAlignment="1">
      <alignment/>
    </xf>
    <xf numFmtId="3" fontId="45" fillId="42" borderId="25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1" fontId="0" fillId="0" borderId="16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25" xfId="0" applyNumberFormat="1" applyBorder="1" applyAlignment="1">
      <alignment/>
    </xf>
    <xf numFmtId="1" fontId="0" fillId="0" borderId="50" xfId="0" applyNumberFormat="1" applyBorder="1" applyAlignment="1">
      <alignment/>
    </xf>
    <xf numFmtId="1" fontId="0" fillId="0" borderId="43" xfId="0" applyNumberFormat="1" applyBorder="1" applyAlignment="1">
      <alignment/>
    </xf>
    <xf numFmtId="1" fontId="0" fillId="0" borderId="41" xfId="0" applyNumberFormat="1" applyBorder="1" applyAlignment="1">
      <alignment/>
    </xf>
    <xf numFmtId="0" fontId="40" fillId="0" borderId="32" xfId="0" applyFont="1" applyBorder="1" applyAlignment="1">
      <alignment/>
    </xf>
    <xf numFmtId="0" fontId="40" fillId="0" borderId="0" xfId="0" applyFont="1" applyBorder="1" applyAlignment="1">
      <alignment horizontal="right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eterspagina.nl/" TargetMode="External" /><Relationship Id="rId2" Type="http://schemas.openxmlformats.org/officeDocument/2006/relationships/hyperlink" Target="http://www.trimbos.nl/webwinkel/productoverzicht-webwinkel/feiten---cijfers---beleid/af/~/media/files/inkijkexemplaren/af1109%20ggz%20in%20tabellen%202010.ashx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33.57421875" style="0" customWidth="1"/>
    <col min="2" max="12" width="6.57421875" style="0" customWidth="1"/>
    <col min="13" max="13" width="11.57421875" style="0" customWidth="1"/>
    <col min="14" max="14" width="11.28125" style="0" customWidth="1"/>
    <col min="15" max="15" width="11.7109375" style="0" customWidth="1"/>
    <col min="16" max="16" width="10.7109375" style="0" customWidth="1"/>
    <col min="18" max="18" width="9.7109375" style="0" bestFit="1" customWidth="1"/>
    <col min="19" max="19" width="10.7109375" style="0" bestFit="1" customWidth="1"/>
  </cols>
  <sheetData>
    <row r="1" spans="1:17" ht="15">
      <c r="A1" s="114" t="s">
        <v>33</v>
      </c>
      <c r="B1" s="2" t="s">
        <v>26</v>
      </c>
      <c r="C1" s="102" t="s">
        <v>53</v>
      </c>
      <c r="E1" s="4"/>
      <c r="F1" s="4"/>
      <c r="G1" s="4"/>
      <c r="H1" s="3"/>
      <c r="I1" s="4" t="s">
        <v>27</v>
      </c>
      <c r="J1" s="4"/>
      <c r="K1" s="4"/>
      <c r="L1" s="4"/>
      <c r="M1" s="7" t="s">
        <v>36</v>
      </c>
      <c r="N1" s="7" t="s">
        <v>36</v>
      </c>
      <c r="O1" s="108" t="s">
        <v>36</v>
      </c>
      <c r="P1" s="110" t="s">
        <v>55</v>
      </c>
      <c r="Q1" s="1" t="s">
        <v>38</v>
      </c>
    </row>
    <row r="2" spans="1:17" ht="15">
      <c r="A2" s="4"/>
      <c r="B2" s="1">
        <v>2000</v>
      </c>
      <c r="C2" s="1">
        <v>2001</v>
      </c>
      <c r="D2" s="1">
        <v>2002</v>
      </c>
      <c r="E2" s="1">
        <v>2003</v>
      </c>
      <c r="F2" s="1">
        <v>2004</v>
      </c>
      <c r="G2" s="1">
        <v>2005</v>
      </c>
      <c r="H2" s="1">
        <v>2006</v>
      </c>
      <c r="I2" s="1">
        <v>2007</v>
      </c>
      <c r="J2" s="1">
        <v>2008</v>
      </c>
      <c r="K2" s="1">
        <v>2009</v>
      </c>
      <c r="L2" s="1">
        <v>2010</v>
      </c>
      <c r="M2" s="55" t="s">
        <v>37</v>
      </c>
      <c r="N2" s="55" t="s">
        <v>40</v>
      </c>
      <c r="O2" s="109" t="s">
        <v>43</v>
      </c>
      <c r="P2" s="111" t="s">
        <v>56</v>
      </c>
      <c r="Q2" s="3" t="s">
        <v>39</v>
      </c>
    </row>
    <row r="3" spans="1:25" ht="15">
      <c r="A3" s="30" t="s">
        <v>1</v>
      </c>
      <c r="B3" s="5">
        <v>124</v>
      </c>
      <c r="C3" s="5">
        <v>119</v>
      </c>
      <c r="D3" s="5">
        <v>118</v>
      </c>
      <c r="E3" s="5">
        <v>117</v>
      </c>
      <c r="F3" s="5">
        <v>109</v>
      </c>
      <c r="G3" s="5">
        <v>106</v>
      </c>
      <c r="H3" s="5">
        <v>103</v>
      </c>
      <c r="I3" s="5">
        <v>99</v>
      </c>
      <c r="J3" s="5">
        <v>91</v>
      </c>
      <c r="K3" s="37">
        <v>90</v>
      </c>
      <c r="L3" s="37">
        <v>98</v>
      </c>
      <c r="M3" s="90">
        <f>(L3-B3)/B3</f>
        <v>-0.20967741935483872</v>
      </c>
      <c r="N3" s="90">
        <f>(L3-G3)/G3</f>
        <v>-0.07547169811320754</v>
      </c>
      <c r="O3" s="90">
        <f>(L3-J3)/J3</f>
        <v>0.07692307692307693</v>
      </c>
      <c r="P3" s="112">
        <v>-0.03467038360695842</v>
      </c>
      <c r="Q3" s="107"/>
      <c r="R3" s="107"/>
      <c r="S3" s="107"/>
      <c r="T3" s="107"/>
      <c r="U3" s="107"/>
      <c r="V3" s="107"/>
      <c r="W3" s="107"/>
      <c r="X3" s="107"/>
      <c r="Y3" s="107"/>
    </row>
    <row r="4" spans="1:25" ht="15">
      <c r="A4" s="89" t="s">
        <v>41</v>
      </c>
      <c r="B4" s="86">
        <v>32391</v>
      </c>
      <c r="C4" s="86">
        <v>32839</v>
      </c>
      <c r="D4" s="86">
        <v>34637</v>
      </c>
      <c r="E4" s="86">
        <v>35394</v>
      </c>
      <c r="F4" s="86">
        <v>35252</v>
      </c>
      <c r="G4" s="86">
        <v>36084</v>
      </c>
      <c r="H4" s="86">
        <v>37087</v>
      </c>
      <c r="I4" s="86">
        <v>39346</v>
      </c>
      <c r="J4" s="86">
        <v>42249</v>
      </c>
      <c r="K4" s="87">
        <v>43429</v>
      </c>
      <c r="L4" s="88"/>
      <c r="M4" s="46">
        <f aca="true" t="shared" si="0" ref="M4:M9">(K4-B4)/B4</f>
        <v>0.3407736716989287</v>
      </c>
      <c r="N4" s="46">
        <f aca="true" t="shared" si="1" ref="N4:N11">(K4-G4)/G4</f>
        <v>0.20355282119498946</v>
      </c>
      <c r="O4" s="46">
        <f aca="true" t="shared" si="2" ref="O4:O9">(K4-J4)/J4</f>
        <v>0.027929655139766623</v>
      </c>
      <c r="P4" s="112">
        <v>0.033382866479329004</v>
      </c>
      <c r="Q4" s="107"/>
      <c r="R4" s="107"/>
      <c r="S4" s="107"/>
      <c r="T4" s="107"/>
      <c r="U4" s="107"/>
      <c r="V4" s="107"/>
      <c r="W4" s="107"/>
      <c r="X4" s="107"/>
      <c r="Y4" s="107"/>
    </row>
    <row r="5" spans="1:25" ht="15">
      <c r="A5" s="89" t="s">
        <v>2</v>
      </c>
      <c r="B5" s="86">
        <v>28352</v>
      </c>
      <c r="C5" s="86">
        <v>27081</v>
      </c>
      <c r="D5" s="86">
        <v>28886</v>
      </c>
      <c r="E5" s="86">
        <v>28893</v>
      </c>
      <c r="F5" s="86">
        <v>29499</v>
      </c>
      <c r="G5" s="86">
        <v>30621</v>
      </c>
      <c r="H5" s="86">
        <v>32101</v>
      </c>
      <c r="I5" s="86">
        <v>33672</v>
      </c>
      <c r="J5" s="86">
        <v>35543</v>
      </c>
      <c r="K5" s="87">
        <v>37255</v>
      </c>
      <c r="L5" s="88"/>
      <c r="M5" s="46">
        <f t="shared" si="0"/>
        <v>0.31401664785553046</v>
      </c>
      <c r="N5" s="46">
        <f t="shared" si="1"/>
        <v>0.2166487051369975</v>
      </c>
      <c r="O5" s="46">
        <f t="shared" si="2"/>
        <v>0.04816700897504431</v>
      </c>
      <c r="P5" s="112">
        <v>0.03134207310154172</v>
      </c>
      <c r="Q5" s="107"/>
      <c r="R5" s="130"/>
      <c r="S5" s="107"/>
      <c r="T5" s="107"/>
      <c r="U5" s="107"/>
      <c r="V5" s="107"/>
      <c r="W5" s="107"/>
      <c r="X5" s="107"/>
      <c r="Y5" s="107"/>
    </row>
    <row r="6" spans="1:25" ht="15">
      <c r="A6" s="97" t="s">
        <v>42</v>
      </c>
      <c r="B6" s="98">
        <v>7490</v>
      </c>
      <c r="C6" s="98">
        <v>7280</v>
      </c>
      <c r="D6" s="98">
        <v>7303</v>
      </c>
      <c r="E6" s="98">
        <v>7603</v>
      </c>
      <c r="F6" s="98">
        <v>7723</v>
      </c>
      <c r="G6" s="98">
        <v>7851</v>
      </c>
      <c r="H6" s="98">
        <v>7921</v>
      </c>
      <c r="I6" s="98">
        <v>8104</v>
      </c>
      <c r="J6" s="98">
        <v>7530</v>
      </c>
      <c r="K6" s="99">
        <v>7951</v>
      </c>
      <c r="L6" s="100"/>
      <c r="M6" s="101">
        <f t="shared" si="0"/>
        <v>0.06154873164218959</v>
      </c>
      <c r="N6" s="101">
        <f t="shared" si="1"/>
        <v>0.012737230925996688</v>
      </c>
      <c r="O6" s="101">
        <f t="shared" si="2"/>
        <v>0.05590969455511288</v>
      </c>
      <c r="P6" s="112">
        <v>0.007295306603350423</v>
      </c>
      <c r="Q6" s="107"/>
      <c r="R6" s="130"/>
      <c r="S6" s="130"/>
      <c r="T6" s="107"/>
      <c r="U6" s="107"/>
      <c r="V6" s="107"/>
      <c r="W6" s="107"/>
      <c r="X6" s="107"/>
      <c r="Y6" s="107"/>
    </row>
    <row r="7" spans="1:25" ht="15">
      <c r="A7" s="89" t="s">
        <v>3</v>
      </c>
      <c r="B7" s="86">
        <v>1189</v>
      </c>
      <c r="C7" s="86">
        <v>1296</v>
      </c>
      <c r="D7" s="86">
        <v>1365</v>
      </c>
      <c r="E7" s="86">
        <v>1551</v>
      </c>
      <c r="F7" s="86">
        <v>1559</v>
      </c>
      <c r="G7" s="86">
        <v>1517</v>
      </c>
      <c r="H7" s="86">
        <v>1498</v>
      </c>
      <c r="I7" s="86">
        <v>1512</v>
      </c>
      <c r="J7" s="86">
        <v>1513</v>
      </c>
      <c r="K7" s="87">
        <v>1301</v>
      </c>
      <c r="L7" s="88"/>
      <c r="M7" s="46">
        <f t="shared" si="0"/>
        <v>0.0941968040370059</v>
      </c>
      <c r="N7" s="46">
        <f t="shared" si="1"/>
        <v>-0.14238628872775214</v>
      </c>
      <c r="O7" s="46">
        <f t="shared" si="2"/>
        <v>-0.14011896893588896</v>
      </c>
      <c r="P7" s="112">
        <v>0.012786351564516811</v>
      </c>
      <c r="Q7" s="107"/>
      <c r="R7" s="107"/>
      <c r="S7" s="130"/>
      <c r="T7" s="107"/>
      <c r="U7" s="107"/>
      <c r="V7" s="107"/>
      <c r="W7" s="107"/>
      <c r="X7" s="107"/>
      <c r="Y7" s="107"/>
    </row>
    <row r="8" spans="1:25" ht="15">
      <c r="A8" s="89" t="s">
        <v>44</v>
      </c>
      <c r="B8" s="86">
        <v>2148</v>
      </c>
      <c r="C8" s="86">
        <v>2116</v>
      </c>
      <c r="D8" s="86">
        <v>2248</v>
      </c>
      <c r="E8" s="86">
        <v>2452</v>
      </c>
      <c r="F8" s="86">
        <v>2674</v>
      </c>
      <c r="G8" s="86">
        <v>3022</v>
      </c>
      <c r="H8" s="86">
        <v>3421</v>
      </c>
      <c r="I8" s="86">
        <v>3952</v>
      </c>
      <c r="J8" s="86">
        <v>4113</v>
      </c>
      <c r="K8" s="87">
        <v>4737</v>
      </c>
      <c r="L8" s="88"/>
      <c r="M8" s="46">
        <f t="shared" si="0"/>
        <v>1.2053072625698324</v>
      </c>
      <c r="N8" s="46">
        <f t="shared" si="1"/>
        <v>0.5675049636002647</v>
      </c>
      <c r="O8" s="46">
        <f t="shared" si="2"/>
        <v>0.15171407731582787</v>
      </c>
      <c r="P8" s="112">
        <v>0.0931793925507503</v>
      </c>
      <c r="Q8" s="107"/>
      <c r="R8" s="130"/>
      <c r="S8" s="130"/>
      <c r="T8" s="107"/>
      <c r="U8" s="107"/>
      <c r="V8" s="107"/>
      <c r="W8" s="107"/>
      <c r="X8" s="107"/>
      <c r="Y8" s="107"/>
    </row>
    <row r="9" spans="1:25" ht="15">
      <c r="A9" s="89" t="s">
        <v>45</v>
      </c>
      <c r="B9" s="86">
        <v>4668</v>
      </c>
      <c r="C9" s="86">
        <v>4539</v>
      </c>
      <c r="D9" s="86">
        <v>5022</v>
      </c>
      <c r="E9" s="86">
        <v>5471</v>
      </c>
      <c r="F9" s="86">
        <v>8484</v>
      </c>
      <c r="G9" s="86">
        <v>9384</v>
      </c>
      <c r="H9" s="86">
        <v>10932</v>
      </c>
      <c r="I9" s="86">
        <v>11515</v>
      </c>
      <c r="J9" s="86">
        <v>13716</v>
      </c>
      <c r="K9" s="87">
        <v>15742</v>
      </c>
      <c r="L9" s="88"/>
      <c r="M9" s="46">
        <f t="shared" si="0"/>
        <v>2.3723221936589547</v>
      </c>
      <c r="N9" s="46">
        <f t="shared" si="1"/>
        <v>0.677536231884058</v>
      </c>
      <c r="O9" s="46">
        <f t="shared" si="2"/>
        <v>0.14771070282881307</v>
      </c>
      <c r="P9" s="112">
        <v>0.15357008682230444</v>
      </c>
      <c r="Q9" s="107"/>
      <c r="R9" s="130"/>
      <c r="S9" s="130"/>
      <c r="T9" s="107"/>
      <c r="U9" s="107"/>
      <c r="V9" s="107"/>
      <c r="W9" s="107"/>
      <c r="X9" s="107"/>
      <c r="Y9" s="107"/>
    </row>
    <row r="10" spans="1:25" ht="15">
      <c r="A10" s="77" t="s">
        <v>49</v>
      </c>
      <c r="B10" s="78"/>
      <c r="C10" s="78"/>
      <c r="D10" s="78">
        <v>13112</v>
      </c>
      <c r="E10" s="78">
        <v>13940</v>
      </c>
      <c r="F10" s="78">
        <v>15412</v>
      </c>
      <c r="G10" s="79">
        <v>16300</v>
      </c>
      <c r="H10" s="80">
        <v>16953</v>
      </c>
      <c r="I10" s="80">
        <v>17421</v>
      </c>
      <c r="J10" s="80">
        <v>17700</v>
      </c>
      <c r="K10" s="80">
        <v>18659</v>
      </c>
      <c r="L10" s="80"/>
      <c r="M10" s="81">
        <f>(K10-D10)/D10</f>
        <v>0.42304758999389874</v>
      </c>
      <c r="N10" s="82">
        <f t="shared" si="1"/>
        <v>0.1447239263803681</v>
      </c>
      <c r="O10" s="81">
        <f>(K10-J10)/J10</f>
        <v>0.054180790960451974</v>
      </c>
      <c r="P10" s="112">
        <v>0.05203201989453367</v>
      </c>
      <c r="Q10" s="107"/>
      <c r="R10" s="130"/>
      <c r="S10" s="130"/>
      <c r="T10" s="107"/>
      <c r="U10" s="107"/>
      <c r="V10" s="107"/>
      <c r="W10" s="107"/>
      <c r="X10" s="107"/>
      <c r="Y10" s="107"/>
    </row>
    <row r="11" spans="1:25" ht="15">
      <c r="A11" s="91" t="s">
        <v>50</v>
      </c>
      <c r="B11" s="92"/>
      <c r="C11" s="92"/>
      <c r="D11" s="92">
        <v>6867</v>
      </c>
      <c r="E11" s="92">
        <v>6923</v>
      </c>
      <c r="F11" s="92">
        <v>7402</v>
      </c>
      <c r="G11" s="93">
        <v>7700</v>
      </c>
      <c r="H11" s="94">
        <v>8022</v>
      </c>
      <c r="I11" s="94">
        <v>8031</v>
      </c>
      <c r="J11" s="94">
        <v>8065</v>
      </c>
      <c r="K11" s="94">
        <v>8374</v>
      </c>
      <c r="L11" s="94"/>
      <c r="M11" s="95">
        <f>(K11-D11)/D11</f>
        <v>0.21945536624435708</v>
      </c>
      <c r="N11" s="96">
        <f t="shared" si="1"/>
        <v>0.08753246753246753</v>
      </c>
      <c r="O11" s="95">
        <f>(K11-J11)/J11</f>
        <v>0.03831370117792932</v>
      </c>
      <c r="P11" s="112">
        <v>0.029013054786073637</v>
      </c>
      <c r="Q11" s="107"/>
      <c r="R11" s="130"/>
      <c r="S11" s="130"/>
      <c r="T11" s="107"/>
      <c r="U11" s="107"/>
      <c r="V11" s="107"/>
      <c r="W11" s="107"/>
      <c r="X11" s="107"/>
      <c r="Y11" s="107"/>
    </row>
    <row r="12" spans="1:25" ht="15">
      <c r="A12" s="91" t="s">
        <v>51</v>
      </c>
      <c r="B12" s="92"/>
      <c r="C12" s="92"/>
      <c r="D12" s="92">
        <v>6245</v>
      </c>
      <c r="E12" s="92">
        <v>7017</v>
      </c>
      <c r="F12" s="92">
        <v>8010</v>
      </c>
      <c r="G12" s="93">
        <v>8600</v>
      </c>
      <c r="H12" s="94">
        <v>8913</v>
      </c>
      <c r="I12" s="94">
        <v>9381</v>
      </c>
      <c r="J12" s="94">
        <v>9635</v>
      </c>
      <c r="K12" s="94">
        <v>10285</v>
      </c>
      <c r="L12" s="94"/>
      <c r="M12" s="95">
        <f>(K12-D12)/D12</f>
        <v>0.6469175340272217</v>
      </c>
      <c r="N12" s="96">
        <f>(K12-G12)/G12</f>
        <v>0.19593023255813954</v>
      </c>
      <c r="O12" s="95">
        <f>(K12-J12)/J12</f>
        <v>0.06746237675142709</v>
      </c>
      <c r="P12" s="112">
        <v>0.0746045133552803</v>
      </c>
      <c r="Q12" s="107"/>
      <c r="R12" s="132"/>
      <c r="S12" s="107"/>
      <c r="T12" s="107"/>
      <c r="U12" s="107"/>
      <c r="V12" s="107"/>
      <c r="W12" s="107"/>
      <c r="X12" s="107"/>
      <c r="Y12" s="107"/>
    </row>
    <row r="13" spans="1:18" ht="15">
      <c r="A13" s="31" t="s">
        <v>5</v>
      </c>
      <c r="B13" s="6"/>
      <c r="C13" s="6"/>
      <c r="D13" s="6"/>
      <c r="E13" s="6"/>
      <c r="F13" s="6"/>
      <c r="G13" s="84"/>
      <c r="H13" s="85"/>
      <c r="I13" s="85"/>
      <c r="J13" s="85"/>
      <c r="K13" s="83"/>
      <c r="L13" s="54"/>
      <c r="M13" s="57"/>
      <c r="N13" s="61"/>
      <c r="O13" s="60"/>
      <c r="P13" s="113"/>
      <c r="Q13" s="4"/>
      <c r="R13" s="131"/>
    </row>
    <row r="14" spans="1:18" ht="15">
      <c r="A14" s="8" t="s">
        <v>34</v>
      </c>
      <c r="B14" s="6"/>
      <c r="C14" s="6"/>
      <c r="D14" s="9">
        <v>397</v>
      </c>
      <c r="E14" s="9">
        <v>424</v>
      </c>
      <c r="F14" s="9">
        <v>460</v>
      </c>
      <c r="G14" s="52"/>
      <c r="H14" s="53"/>
      <c r="I14" s="53"/>
      <c r="J14" s="53"/>
      <c r="K14" s="54"/>
      <c r="L14" s="54"/>
      <c r="M14" s="58"/>
      <c r="N14" s="61"/>
      <c r="O14" s="60"/>
      <c r="P14" s="113"/>
      <c r="Q14" s="4"/>
      <c r="R14" s="131"/>
    </row>
    <row r="15" spans="1:18" ht="15">
      <c r="A15" s="10" t="s">
        <v>57</v>
      </c>
      <c r="B15" s="6"/>
      <c r="C15" s="6"/>
      <c r="D15" s="11" t="s">
        <v>8</v>
      </c>
      <c r="E15" s="11" t="s">
        <v>9</v>
      </c>
      <c r="F15" s="11" t="s">
        <v>10</v>
      </c>
      <c r="G15" s="52"/>
      <c r="H15" s="53"/>
      <c r="I15" s="53"/>
      <c r="J15" s="53"/>
      <c r="K15" s="54"/>
      <c r="L15" s="54"/>
      <c r="M15" s="59"/>
      <c r="N15" s="61"/>
      <c r="O15" s="60"/>
      <c r="P15" s="113"/>
      <c r="Q15" s="4"/>
      <c r="R15" s="131"/>
    </row>
    <row r="16" spans="1:18" ht="15">
      <c r="A16" s="31" t="s">
        <v>0</v>
      </c>
      <c r="B16" s="6"/>
      <c r="C16" s="6"/>
      <c r="D16" s="11"/>
      <c r="E16" s="11"/>
      <c r="F16" s="11"/>
      <c r="G16" s="52"/>
      <c r="H16" s="53"/>
      <c r="I16" s="53"/>
      <c r="J16" s="53"/>
      <c r="K16" s="54"/>
      <c r="L16" s="54"/>
      <c r="M16" s="58"/>
      <c r="N16" s="61"/>
      <c r="O16" s="60"/>
      <c r="P16" s="113"/>
      <c r="Q16" s="4"/>
      <c r="R16" s="131"/>
    </row>
    <row r="17" spans="1:18" ht="15">
      <c r="A17" s="8" t="s">
        <v>34</v>
      </c>
      <c r="B17" s="6"/>
      <c r="C17" s="6"/>
      <c r="D17" s="11">
        <v>223</v>
      </c>
      <c r="E17" s="11">
        <v>237</v>
      </c>
      <c r="F17" s="11">
        <v>235</v>
      </c>
      <c r="G17" s="52"/>
      <c r="H17" s="53"/>
      <c r="I17" s="53"/>
      <c r="J17" s="53"/>
      <c r="K17" s="54"/>
      <c r="L17" s="54"/>
      <c r="M17" s="60"/>
      <c r="N17" s="61"/>
      <c r="O17" s="60"/>
      <c r="P17" s="113"/>
      <c r="Q17" s="4"/>
      <c r="R17" s="131"/>
    </row>
    <row r="18" spans="1:17" ht="15">
      <c r="A18" s="10" t="s">
        <v>57</v>
      </c>
      <c r="B18" s="6"/>
      <c r="C18" s="6"/>
      <c r="D18" s="11" t="s">
        <v>11</v>
      </c>
      <c r="E18" s="11" t="s">
        <v>12</v>
      </c>
      <c r="F18" s="11" t="s">
        <v>11</v>
      </c>
      <c r="G18" s="52"/>
      <c r="H18" s="53"/>
      <c r="I18" s="53"/>
      <c r="J18" s="53"/>
      <c r="K18" s="54"/>
      <c r="L18" s="54"/>
      <c r="M18" s="60"/>
      <c r="N18" s="61"/>
      <c r="O18" s="60"/>
      <c r="P18" s="113"/>
      <c r="Q18" s="4"/>
    </row>
    <row r="19" spans="1:17" ht="15">
      <c r="A19" s="32" t="s">
        <v>7</v>
      </c>
      <c r="B19" s="6"/>
      <c r="C19" s="6"/>
      <c r="D19" s="11"/>
      <c r="E19" s="11"/>
      <c r="F19" s="11"/>
      <c r="G19" s="52"/>
      <c r="H19" s="53"/>
      <c r="I19" s="53"/>
      <c r="J19" s="53"/>
      <c r="K19" s="54"/>
      <c r="L19" s="54"/>
      <c r="M19" s="60"/>
      <c r="N19" s="61"/>
      <c r="O19" s="60"/>
      <c r="P19" s="113"/>
      <c r="Q19" s="4"/>
    </row>
    <row r="20" spans="1:17" ht="15">
      <c r="A20" s="8" t="s">
        <v>4</v>
      </c>
      <c r="B20" s="6"/>
      <c r="C20" s="6"/>
      <c r="D20" s="11">
        <v>289</v>
      </c>
      <c r="E20" s="11">
        <v>333</v>
      </c>
      <c r="F20" s="11">
        <v>366</v>
      </c>
      <c r="G20" s="52"/>
      <c r="H20" s="53"/>
      <c r="I20" s="53"/>
      <c r="J20" s="53"/>
      <c r="K20" s="54"/>
      <c r="L20" s="54"/>
      <c r="M20" s="60"/>
      <c r="N20" s="61"/>
      <c r="O20" s="60"/>
      <c r="P20" s="113"/>
      <c r="Q20" s="4"/>
    </row>
    <row r="21" spans="1:17" ht="15">
      <c r="A21" s="10" t="s">
        <v>57</v>
      </c>
      <c r="B21" s="6"/>
      <c r="C21" s="6"/>
      <c r="D21" s="11" t="s">
        <v>13</v>
      </c>
      <c r="E21" s="11" t="s">
        <v>14</v>
      </c>
      <c r="F21" s="11" t="s">
        <v>15</v>
      </c>
      <c r="G21" s="52"/>
      <c r="H21" s="53"/>
      <c r="I21" s="53"/>
      <c r="J21" s="53"/>
      <c r="K21" s="54"/>
      <c r="L21" s="54"/>
      <c r="M21" s="60"/>
      <c r="N21" s="61"/>
      <c r="O21" s="60"/>
      <c r="P21" s="113"/>
      <c r="Q21" s="4"/>
    </row>
    <row r="22" spans="1:17" ht="15">
      <c r="A22" s="32" t="s">
        <v>6</v>
      </c>
      <c r="B22" s="6"/>
      <c r="C22" s="6"/>
      <c r="D22" s="11"/>
      <c r="E22" s="11"/>
      <c r="F22" s="11"/>
      <c r="G22" s="52"/>
      <c r="H22" s="53"/>
      <c r="I22" s="53"/>
      <c r="J22" s="53"/>
      <c r="K22" s="54"/>
      <c r="L22" s="54"/>
      <c r="M22" s="60"/>
      <c r="N22" s="61"/>
      <c r="O22" s="60"/>
      <c r="P22" s="113"/>
      <c r="Q22" s="4"/>
    </row>
    <row r="23" spans="1:17" ht="15">
      <c r="A23" s="8" t="s">
        <v>4</v>
      </c>
      <c r="B23" s="6"/>
      <c r="C23" s="6"/>
      <c r="D23" s="11">
        <v>391</v>
      </c>
      <c r="E23" s="11">
        <v>439</v>
      </c>
      <c r="F23" s="11">
        <v>542</v>
      </c>
      <c r="G23" s="52"/>
      <c r="H23" s="53"/>
      <c r="I23" s="53"/>
      <c r="J23" s="53"/>
      <c r="K23" s="54"/>
      <c r="L23" s="54"/>
      <c r="M23" s="60"/>
      <c r="N23" s="61"/>
      <c r="O23" s="60"/>
      <c r="P23" s="113"/>
      <c r="Q23" s="4"/>
    </row>
    <row r="24" spans="1:17" ht="15">
      <c r="A24" s="10" t="s">
        <v>57</v>
      </c>
      <c r="B24" s="6"/>
      <c r="C24" s="6"/>
      <c r="D24" s="11" t="s">
        <v>16</v>
      </c>
      <c r="E24" s="11" t="s">
        <v>17</v>
      </c>
      <c r="F24" s="11" t="s">
        <v>18</v>
      </c>
      <c r="G24" s="52"/>
      <c r="H24" s="53"/>
      <c r="I24" s="53"/>
      <c r="J24" s="53"/>
      <c r="K24" s="54"/>
      <c r="L24" s="54"/>
      <c r="M24" s="60"/>
      <c r="N24" s="61"/>
      <c r="O24" s="60"/>
      <c r="P24" s="113"/>
      <c r="Q24" s="4"/>
    </row>
    <row r="25" spans="1:17" ht="15">
      <c r="A25" s="33" t="s">
        <v>29</v>
      </c>
      <c r="B25" s="13">
        <v>1183</v>
      </c>
      <c r="C25" s="13">
        <v>1222</v>
      </c>
      <c r="D25" s="13">
        <v>1264</v>
      </c>
      <c r="E25" s="13">
        <v>1303</v>
      </c>
      <c r="F25" s="13">
        <v>1401</v>
      </c>
      <c r="G25" s="13">
        <v>1637</v>
      </c>
      <c r="H25" s="13">
        <v>1738</v>
      </c>
      <c r="I25" s="13">
        <v>1854</v>
      </c>
      <c r="J25" s="13">
        <v>1992</v>
      </c>
      <c r="K25" s="38"/>
      <c r="L25" s="38"/>
      <c r="M25" s="47">
        <f>(J25-B25)/B25</f>
        <v>0.68385460693153</v>
      </c>
      <c r="N25" s="47">
        <f>(J25-G25)/G25</f>
        <v>0.21686010995723884</v>
      </c>
      <c r="O25" s="47">
        <f>(J25-I25)/I25</f>
        <v>0.0744336569579288</v>
      </c>
      <c r="P25" s="113"/>
      <c r="Q25" s="4"/>
    </row>
    <row r="26" spans="1:17" ht="15">
      <c r="A26" s="12" t="s">
        <v>28</v>
      </c>
      <c r="B26" s="14"/>
      <c r="C26" s="14"/>
      <c r="D26" s="14"/>
      <c r="E26" s="14"/>
      <c r="F26" s="14"/>
      <c r="G26" s="13">
        <v>1502</v>
      </c>
      <c r="H26" s="13">
        <v>1703</v>
      </c>
      <c r="I26" s="13">
        <v>1836</v>
      </c>
      <c r="J26" s="13">
        <v>1944</v>
      </c>
      <c r="K26" s="39">
        <v>2084</v>
      </c>
      <c r="L26" s="39">
        <v>2156</v>
      </c>
      <c r="M26" s="48"/>
      <c r="N26" s="47">
        <f>(L26-G26)/G26</f>
        <v>0.43541944074567246</v>
      </c>
      <c r="O26" s="47">
        <f>(L26-J26)/J26</f>
        <v>0.10905349794238683</v>
      </c>
      <c r="P26" s="113"/>
      <c r="Q26" s="4"/>
    </row>
    <row r="27" spans="1:25" ht="15">
      <c r="A27" s="34" t="s">
        <v>48</v>
      </c>
      <c r="B27" s="16">
        <v>43268</v>
      </c>
      <c r="C27" s="16">
        <v>43990</v>
      </c>
      <c r="D27" s="16">
        <v>45895</v>
      </c>
      <c r="E27" s="16">
        <v>49340</v>
      </c>
      <c r="F27" s="16">
        <v>51000</v>
      </c>
      <c r="G27" s="16">
        <v>52649</v>
      </c>
      <c r="H27" s="16">
        <v>55838</v>
      </c>
      <c r="I27" s="16">
        <v>60100</v>
      </c>
      <c r="J27" s="16">
        <v>62600</v>
      </c>
      <c r="K27" s="40">
        <v>65700</v>
      </c>
      <c r="L27" s="40"/>
      <c r="M27" s="49">
        <f>(K27-B27)/B27</f>
        <v>0.5184431912729962</v>
      </c>
      <c r="N27" s="49">
        <f>(K27-G27)/G27</f>
        <v>0.24788694941974207</v>
      </c>
      <c r="O27" s="49">
        <f>(K27-J27)/J27</f>
        <v>0.04952076677316294</v>
      </c>
      <c r="P27" s="112">
        <v>0.04767211958478043</v>
      </c>
      <c r="Q27" s="107"/>
      <c r="R27" s="107"/>
      <c r="S27" s="107"/>
      <c r="T27" s="107"/>
      <c r="U27" s="107"/>
      <c r="V27" s="107"/>
      <c r="W27" s="107"/>
      <c r="X27" s="107"/>
      <c r="Y27" s="107"/>
    </row>
    <row r="28" spans="1:25" ht="15">
      <c r="A28" s="15" t="s">
        <v>19</v>
      </c>
      <c r="B28" s="17"/>
      <c r="C28" s="16">
        <v>57530</v>
      </c>
      <c r="D28" s="16">
        <v>60180</v>
      </c>
      <c r="E28" s="16">
        <v>65750</v>
      </c>
      <c r="F28" s="16">
        <v>67180</v>
      </c>
      <c r="G28" s="16">
        <v>70500</v>
      </c>
      <c r="H28" s="16">
        <v>72270</v>
      </c>
      <c r="I28" s="16">
        <v>79300</v>
      </c>
      <c r="J28" s="16">
        <v>82500</v>
      </c>
      <c r="K28" s="40">
        <v>86500</v>
      </c>
      <c r="L28" s="41"/>
      <c r="M28" s="49">
        <f>(K28-C28)/C28</f>
        <v>0.5035633582478707</v>
      </c>
      <c r="N28" s="49">
        <f>(K28-G28)/G28</f>
        <v>0.22695035460992907</v>
      </c>
      <c r="O28" s="49">
        <f>(K28-J28)/J28</f>
        <v>0.048484848484848485</v>
      </c>
      <c r="P28" s="112">
        <v>0.0526256926882608</v>
      </c>
      <c r="Q28" s="107"/>
      <c r="R28" s="107"/>
      <c r="S28" s="107"/>
      <c r="T28" s="107"/>
      <c r="U28" s="107"/>
      <c r="V28" s="107"/>
      <c r="W28" s="107"/>
      <c r="X28" s="107"/>
      <c r="Y28" s="107"/>
    </row>
    <row r="29" spans="1:25" ht="15">
      <c r="A29" s="18" t="s">
        <v>30</v>
      </c>
      <c r="B29" s="17"/>
      <c r="C29" s="19">
        <f aca="true" t="shared" si="3" ref="C29:K29">C27/C28</f>
        <v>0.7646445332869807</v>
      </c>
      <c r="D29" s="19">
        <f t="shared" si="3"/>
        <v>0.7626287803256896</v>
      </c>
      <c r="E29" s="19">
        <f t="shared" si="3"/>
        <v>0.7504182509505704</v>
      </c>
      <c r="F29" s="19">
        <f t="shared" si="3"/>
        <v>0.759154510270914</v>
      </c>
      <c r="G29" s="19">
        <f t="shared" si="3"/>
        <v>0.7467943262411347</v>
      </c>
      <c r="H29" s="19">
        <f t="shared" si="3"/>
        <v>0.7726304137263041</v>
      </c>
      <c r="I29" s="19">
        <f t="shared" si="3"/>
        <v>0.7578814627994955</v>
      </c>
      <c r="J29" s="19">
        <f t="shared" si="3"/>
        <v>0.7587878787878788</v>
      </c>
      <c r="K29" s="19">
        <f t="shared" si="3"/>
        <v>0.7595375722543353</v>
      </c>
      <c r="L29" s="41"/>
      <c r="M29" s="50"/>
      <c r="N29" s="50"/>
      <c r="O29" s="50"/>
      <c r="P29" s="112"/>
      <c r="Q29" s="107"/>
      <c r="R29" s="107"/>
      <c r="S29" s="107"/>
      <c r="T29" s="107"/>
      <c r="U29" s="107"/>
      <c r="V29" s="107"/>
      <c r="W29" s="107"/>
      <c r="X29" s="107"/>
      <c r="Y29" s="107"/>
    </row>
    <row r="30" spans="1:17" ht="15">
      <c r="A30" s="35" t="s">
        <v>20</v>
      </c>
      <c r="B30" s="20"/>
      <c r="C30" s="20"/>
      <c r="D30" s="20"/>
      <c r="E30" s="20"/>
      <c r="F30" s="20"/>
      <c r="G30" s="20"/>
      <c r="H30" s="20"/>
      <c r="I30" s="20"/>
      <c r="J30" s="20"/>
      <c r="K30" s="42"/>
      <c r="L30" s="42"/>
      <c r="M30" s="42"/>
      <c r="N30" s="42"/>
      <c r="O30" s="42"/>
      <c r="P30" s="113"/>
      <c r="Q30" s="4"/>
    </row>
    <row r="31" spans="1:25" ht="15">
      <c r="A31" s="18" t="s">
        <v>21</v>
      </c>
      <c r="B31" s="17"/>
      <c r="C31" s="16">
        <v>37216</v>
      </c>
      <c r="D31" s="16">
        <v>38598</v>
      </c>
      <c r="E31" s="16">
        <v>41249</v>
      </c>
      <c r="F31" s="16">
        <v>42271</v>
      </c>
      <c r="G31" s="16">
        <v>44512</v>
      </c>
      <c r="H31" s="16">
        <v>45532</v>
      </c>
      <c r="I31" s="16">
        <v>46700</v>
      </c>
      <c r="J31" s="16">
        <v>48975</v>
      </c>
      <c r="K31" s="40">
        <v>51425</v>
      </c>
      <c r="L31" s="40"/>
      <c r="M31" s="49">
        <f>(K31-C31)/C31</f>
        <v>0.3817981513327601</v>
      </c>
      <c r="N31" s="49">
        <f>(K31-G31)/G31</f>
        <v>0.15530643421998563</v>
      </c>
      <c r="O31" s="49">
        <f>(K31-J31)/J31</f>
        <v>0.050025523226135786</v>
      </c>
      <c r="P31" s="112">
        <v>0.04136456158344665</v>
      </c>
      <c r="Q31" s="107"/>
      <c r="R31" s="107"/>
      <c r="S31" s="107"/>
      <c r="T31" s="107"/>
      <c r="U31" s="107"/>
      <c r="V31" s="107"/>
      <c r="W31" s="107"/>
      <c r="X31" s="107"/>
      <c r="Y31" s="107"/>
    </row>
    <row r="32" spans="1:17" ht="15">
      <c r="A32" s="18" t="s">
        <v>32</v>
      </c>
      <c r="B32" s="17"/>
      <c r="C32" s="16">
        <f aca="true" t="shared" si="4" ref="C32:K32">C31/C3</f>
        <v>312.73949579831935</v>
      </c>
      <c r="D32" s="16">
        <f t="shared" si="4"/>
        <v>327.10169491525426</v>
      </c>
      <c r="E32" s="16">
        <f t="shared" si="4"/>
        <v>352.55555555555554</v>
      </c>
      <c r="F32" s="16">
        <f t="shared" si="4"/>
        <v>387.8073394495413</v>
      </c>
      <c r="G32" s="16">
        <f t="shared" si="4"/>
        <v>419.92452830188677</v>
      </c>
      <c r="H32" s="16">
        <f t="shared" si="4"/>
        <v>442.05825242718447</v>
      </c>
      <c r="I32" s="16">
        <f t="shared" si="4"/>
        <v>471.7171717171717</v>
      </c>
      <c r="J32" s="16">
        <f t="shared" si="4"/>
        <v>538.1868131868132</v>
      </c>
      <c r="K32" s="16">
        <f t="shared" si="4"/>
        <v>571.3888888888889</v>
      </c>
      <c r="L32" s="43"/>
      <c r="M32" s="50"/>
      <c r="N32" s="50"/>
      <c r="O32" s="50"/>
      <c r="P32" s="4"/>
      <c r="Q32" s="4"/>
    </row>
    <row r="33" spans="1:17" ht="15">
      <c r="A33" s="21" t="s">
        <v>22</v>
      </c>
      <c r="B33" s="20"/>
      <c r="C33" s="22">
        <v>6773</v>
      </c>
      <c r="D33" s="22">
        <v>7297</v>
      </c>
      <c r="E33" s="22">
        <v>8046</v>
      </c>
      <c r="F33" s="22">
        <v>8729</v>
      </c>
      <c r="G33" s="22">
        <v>9360</v>
      </c>
      <c r="H33" s="22">
        <v>10307</v>
      </c>
      <c r="I33" s="22">
        <v>11825</v>
      </c>
      <c r="J33" s="22">
        <v>11600</v>
      </c>
      <c r="K33" s="44">
        <v>12275</v>
      </c>
      <c r="L33" s="44"/>
      <c r="M33" s="36">
        <f>(K33-C33)/C33</f>
        <v>0.8123431271223978</v>
      </c>
      <c r="N33" s="36">
        <f>(K33-G33)/G33</f>
        <v>0.31143162393162394</v>
      </c>
      <c r="O33" s="36">
        <f>(K33-J33)/J33</f>
        <v>0.05818965517241379</v>
      </c>
      <c r="P33" s="7" t="s">
        <v>36</v>
      </c>
      <c r="Q33" s="4"/>
    </row>
    <row r="34" spans="1:18" ht="15.75" thickBot="1">
      <c r="A34" s="23" t="s">
        <v>32</v>
      </c>
      <c r="B34" s="24"/>
      <c r="C34" s="56">
        <f aca="true" t="shared" si="5" ref="C34:K34">C33/C3</f>
        <v>56.91596638655462</v>
      </c>
      <c r="D34" s="56">
        <f t="shared" si="5"/>
        <v>61.83898305084746</v>
      </c>
      <c r="E34" s="56">
        <f t="shared" si="5"/>
        <v>68.76923076923077</v>
      </c>
      <c r="F34" s="56">
        <f t="shared" si="5"/>
        <v>80.08256880733946</v>
      </c>
      <c r="G34" s="56">
        <f t="shared" si="5"/>
        <v>88.30188679245283</v>
      </c>
      <c r="H34" s="56">
        <f t="shared" si="5"/>
        <v>100.06796116504854</v>
      </c>
      <c r="I34" s="56">
        <f t="shared" si="5"/>
        <v>119.44444444444444</v>
      </c>
      <c r="J34" s="56">
        <f t="shared" si="5"/>
        <v>127.47252747252747</v>
      </c>
      <c r="K34" s="56">
        <f t="shared" si="5"/>
        <v>136.38888888888889</v>
      </c>
      <c r="L34" s="45"/>
      <c r="M34" s="51"/>
      <c r="N34" s="51"/>
      <c r="O34" s="51"/>
      <c r="P34" s="115" t="s">
        <v>52</v>
      </c>
      <c r="Q34" s="118" t="s">
        <v>54</v>
      </c>
      <c r="R34" s="119"/>
    </row>
    <row r="35" spans="1:25" ht="15">
      <c r="A35" s="70" t="s">
        <v>46</v>
      </c>
      <c r="B35" s="71" t="s">
        <v>35</v>
      </c>
      <c r="C35" s="71" t="s">
        <v>35</v>
      </c>
      <c r="D35" s="71" t="s">
        <v>35</v>
      </c>
      <c r="E35" s="72">
        <v>3536</v>
      </c>
      <c r="F35" s="72">
        <v>3799</v>
      </c>
      <c r="G35" s="72">
        <v>4099</v>
      </c>
      <c r="H35" s="72">
        <v>4290</v>
      </c>
      <c r="I35" s="73">
        <v>4634</v>
      </c>
      <c r="J35" s="73">
        <v>4899</v>
      </c>
      <c r="K35" s="73">
        <v>5273</v>
      </c>
      <c r="L35" s="74">
        <v>5435</v>
      </c>
      <c r="M35" s="75">
        <f>(L35-E35)/E35</f>
        <v>0.5370475113122172</v>
      </c>
      <c r="N35" s="76">
        <f>(L35-G35)/G35</f>
        <v>0.32593315442790927</v>
      </c>
      <c r="O35" s="76">
        <f>(L35-J35)/J35</f>
        <v>0.1094100836905491</v>
      </c>
      <c r="P35" s="116">
        <f>(L35-K35)/K35</f>
        <v>0.030722548833681015</v>
      </c>
      <c r="Q35" s="120">
        <v>0.06348283779040129</v>
      </c>
      <c r="R35" s="121"/>
      <c r="S35" s="107"/>
      <c r="T35" s="107"/>
      <c r="U35" s="107"/>
      <c r="V35" s="107"/>
      <c r="W35" s="107"/>
      <c r="X35" s="107"/>
      <c r="Y35" s="107"/>
    </row>
    <row r="36" spans="1:18" ht="13.5" customHeight="1">
      <c r="A36" s="63"/>
      <c r="B36" s="64"/>
      <c r="C36" s="64"/>
      <c r="D36" s="64"/>
      <c r="E36" s="65"/>
      <c r="F36" s="65"/>
      <c r="G36" s="65"/>
      <c r="H36" s="65"/>
      <c r="I36" s="66"/>
      <c r="J36" s="66"/>
      <c r="K36" s="66"/>
      <c r="L36" s="67"/>
      <c r="M36" s="126" t="s">
        <v>31</v>
      </c>
      <c r="N36" s="127"/>
      <c r="O36" s="127"/>
      <c r="P36" s="128"/>
      <c r="Q36" s="122"/>
      <c r="R36" s="123"/>
    </row>
    <row r="37" spans="1:18" ht="13.5" customHeight="1">
      <c r="A37" s="68" t="s">
        <v>23</v>
      </c>
      <c r="B37" s="64"/>
      <c r="C37" s="64"/>
      <c r="D37" s="64"/>
      <c r="E37" s="65"/>
      <c r="F37" s="65"/>
      <c r="G37" s="65"/>
      <c r="H37" s="65"/>
      <c r="I37" s="66"/>
      <c r="J37" s="66"/>
      <c r="K37" s="66"/>
      <c r="L37" s="67"/>
      <c r="M37" s="69">
        <v>2003</v>
      </c>
      <c r="N37" s="69">
        <v>2005</v>
      </c>
      <c r="O37" s="69">
        <v>2009</v>
      </c>
      <c r="P37" s="129">
        <v>2010</v>
      </c>
      <c r="Q37" s="124"/>
      <c r="R37" s="125"/>
    </row>
    <row r="38" spans="1:25" ht="15">
      <c r="A38" s="25" t="s">
        <v>24</v>
      </c>
      <c r="B38" s="26" t="s">
        <v>35</v>
      </c>
      <c r="C38" s="26" t="s">
        <v>35</v>
      </c>
      <c r="D38" s="26" t="s">
        <v>35</v>
      </c>
      <c r="E38" s="26">
        <v>366</v>
      </c>
      <c r="F38" s="26">
        <v>390</v>
      </c>
      <c r="G38" s="26">
        <v>430</v>
      </c>
      <c r="H38" s="26">
        <v>477</v>
      </c>
      <c r="I38" s="27">
        <v>558</v>
      </c>
      <c r="J38" s="27">
        <v>692</v>
      </c>
      <c r="K38" s="28">
        <v>793</v>
      </c>
      <c r="L38" s="28">
        <v>824</v>
      </c>
      <c r="M38" s="29">
        <f>E38/$E$35</f>
        <v>0.10350678733031674</v>
      </c>
      <c r="N38" s="29">
        <f>G38/$G$35</f>
        <v>0.10490363503293486</v>
      </c>
      <c r="O38" s="29">
        <f>K38/$K$35</f>
        <v>0.1503887729945003</v>
      </c>
      <c r="P38" s="117">
        <f>L38/$L$35</f>
        <v>0.1516099356025759</v>
      </c>
      <c r="Q38" s="120">
        <v>0.12463438589693955</v>
      </c>
      <c r="R38" s="121"/>
      <c r="S38" s="107"/>
      <c r="T38" s="107"/>
      <c r="U38" s="107"/>
      <c r="V38" s="107"/>
      <c r="W38" s="107"/>
      <c r="X38" s="107"/>
      <c r="Y38" s="107"/>
    </row>
    <row r="39" spans="1:25" ht="15">
      <c r="A39" s="25" t="s">
        <v>47</v>
      </c>
      <c r="B39" s="26" t="s">
        <v>35</v>
      </c>
      <c r="C39" s="26" t="s">
        <v>35</v>
      </c>
      <c r="D39" s="26" t="s">
        <v>35</v>
      </c>
      <c r="E39" s="62">
        <v>3150</v>
      </c>
      <c r="F39" s="62">
        <v>3389</v>
      </c>
      <c r="G39" s="62">
        <v>3644</v>
      </c>
      <c r="H39" s="62">
        <v>3785</v>
      </c>
      <c r="I39" s="27">
        <v>4052</v>
      </c>
      <c r="J39" s="27">
        <v>4183</v>
      </c>
      <c r="K39" s="27">
        <v>4455</v>
      </c>
      <c r="L39" s="27">
        <v>4586</v>
      </c>
      <c r="M39" s="29">
        <f>E39/$E$35</f>
        <v>0.8908371040723982</v>
      </c>
      <c r="N39" s="29">
        <f>G39/$G$35</f>
        <v>0.8889973164186387</v>
      </c>
      <c r="O39" s="29">
        <f>K39/$K$35</f>
        <v>0.844870092926228</v>
      </c>
      <c r="P39" s="117">
        <f>L39/$L$35</f>
        <v>0.8437902483900644</v>
      </c>
      <c r="Q39" s="120">
        <v>0.05530168333436878</v>
      </c>
      <c r="R39" s="121"/>
      <c r="S39" s="107"/>
      <c r="T39" s="107"/>
      <c r="U39" s="107"/>
      <c r="V39" s="107"/>
      <c r="W39" s="107"/>
      <c r="X39" s="107"/>
      <c r="Y39" s="107"/>
    </row>
    <row r="40" spans="1:25" ht="15">
      <c r="A40" s="25" t="s">
        <v>25</v>
      </c>
      <c r="B40" s="26" t="s">
        <v>35</v>
      </c>
      <c r="C40" s="26" t="s">
        <v>35</v>
      </c>
      <c r="D40" s="26" t="s">
        <v>35</v>
      </c>
      <c r="E40" s="26">
        <v>20</v>
      </c>
      <c r="F40" s="26">
        <v>20</v>
      </c>
      <c r="G40" s="26">
        <v>25</v>
      </c>
      <c r="H40" s="26">
        <v>28</v>
      </c>
      <c r="I40" s="27">
        <v>24</v>
      </c>
      <c r="J40" s="27">
        <v>23</v>
      </c>
      <c r="K40" s="28">
        <v>25</v>
      </c>
      <c r="L40" s="28">
        <v>25</v>
      </c>
      <c r="M40" s="29">
        <f>E40/$E$35</f>
        <v>0.005656108597285068</v>
      </c>
      <c r="N40" s="29">
        <f>G40/$G$35</f>
        <v>0.006099048548426446</v>
      </c>
      <c r="O40" s="29">
        <f>K40/$K$35</f>
        <v>0.004741134079271762</v>
      </c>
      <c r="P40" s="117">
        <f>L40/$L$35</f>
        <v>0.004599816007359705</v>
      </c>
      <c r="Q40" s="120">
        <v>0.03891895888790299</v>
      </c>
      <c r="R40" s="121"/>
      <c r="S40" s="107"/>
      <c r="T40" s="107"/>
      <c r="U40" s="107"/>
      <c r="V40" s="107"/>
      <c r="W40" s="107"/>
      <c r="X40" s="107"/>
      <c r="Y40" s="107"/>
    </row>
    <row r="41" spans="1:17" ht="15">
      <c r="A41" s="103"/>
      <c r="B41" s="104"/>
      <c r="C41" s="104"/>
      <c r="D41" s="104"/>
      <c r="E41" s="105"/>
      <c r="F41" s="105"/>
      <c r="G41" s="105"/>
      <c r="H41" s="105"/>
      <c r="I41" s="105"/>
      <c r="J41" s="105"/>
      <c r="K41" s="105"/>
      <c r="L41" s="105"/>
      <c r="M41" s="106"/>
      <c r="N41" s="106"/>
      <c r="O41" s="106"/>
      <c r="P41" s="106"/>
      <c r="Q41" s="4"/>
    </row>
    <row r="42" ht="15">
      <c r="Q42" s="4"/>
    </row>
    <row r="43" spans="1:17" ht="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ht="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ht="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ht="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</sheetData>
  <sheetProtection/>
  <hyperlinks>
    <hyperlink ref="Q2" r:id="rId1" display="Codes, keuzes en maakbaarheid"/>
    <hyperlink ref="C1" r:id="rId2" display="GGZ in tabellen 2009 - Trimbos Instituut"/>
  </hyperlinks>
  <printOptions/>
  <pageMargins left="0.7" right="0.7" top="0.75" bottom="0.75" header="0.3" footer="0.3"/>
  <pageSetup horizontalDpi="600" verticalDpi="600" orientation="portrait" paperSize="9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2:R34"/>
  <sheetViews>
    <sheetView zoomScalePageLayoutView="0" workbookViewId="0" topLeftCell="A1">
      <selection activeCell="B20" sqref="B20"/>
    </sheetView>
  </sheetViews>
  <sheetFormatPr defaultColWidth="9.140625" defaultRowHeight="15"/>
  <cols>
    <col min="2" max="2" width="6.421875" style="0" customWidth="1"/>
    <col min="3" max="3" width="6.8515625" style="0" customWidth="1"/>
    <col min="4" max="4" width="8.421875" style="0" customWidth="1"/>
    <col min="5" max="5" width="7.421875" style="0" customWidth="1"/>
    <col min="6" max="6" width="7.8515625" style="0" customWidth="1"/>
    <col min="10" max="10" width="7.7109375" style="0" customWidth="1"/>
  </cols>
  <sheetData>
    <row r="2" spans="2:18" ht="15">
      <c r="B2" s="139" t="s">
        <v>65</v>
      </c>
      <c r="H2" s="133"/>
      <c r="I2" s="134"/>
      <c r="J2" s="184" t="s">
        <v>70</v>
      </c>
      <c r="K2" s="170">
        <v>2002</v>
      </c>
      <c r="L2" s="171">
        <v>2003</v>
      </c>
      <c r="M2" s="171">
        <v>2004</v>
      </c>
      <c r="N2" s="171">
        <v>2005</v>
      </c>
      <c r="O2" s="171">
        <v>2006</v>
      </c>
      <c r="P2" s="171">
        <v>2007</v>
      </c>
      <c r="Q2" s="171">
        <v>2008</v>
      </c>
      <c r="R2" s="172">
        <v>2009</v>
      </c>
    </row>
    <row r="3" spans="2:18" ht="15">
      <c r="B3" s="144"/>
      <c r="C3" s="146" t="s">
        <v>60</v>
      </c>
      <c r="D3" s="146" t="s">
        <v>58</v>
      </c>
      <c r="E3" s="146" t="s">
        <v>59</v>
      </c>
      <c r="F3" s="146" t="s">
        <v>64</v>
      </c>
      <c r="H3" s="165" t="s">
        <v>67</v>
      </c>
      <c r="I3" s="78"/>
      <c r="J3" s="163"/>
      <c r="K3" s="78">
        <v>13112</v>
      </c>
      <c r="L3" s="78">
        <v>13940</v>
      </c>
      <c r="M3" s="78">
        <v>15412</v>
      </c>
      <c r="N3" s="78">
        <v>16300</v>
      </c>
      <c r="O3" s="78">
        <v>16953</v>
      </c>
      <c r="P3" s="78">
        <v>17421</v>
      </c>
      <c r="Q3" s="78">
        <v>17700</v>
      </c>
      <c r="R3" s="173">
        <v>18659</v>
      </c>
    </row>
    <row r="4" spans="2:18" ht="15">
      <c r="B4" s="140">
        <v>2006</v>
      </c>
      <c r="C4" s="147"/>
      <c r="D4" s="148"/>
      <c r="E4" s="149"/>
      <c r="F4" s="150"/>
      <c r="H4" s="166"/>
      <c r="I4" s="92"/>
      <c r="J4" s="164" t="s">
        <v>50</v>
      </c>
      <c r="K4" s="92">
        <v>6867</v>
      </c>
      <c r="L4" s="92">
        <v>6923</v>
      </c>
      <c r="M4" s="92">
        <v>7402</v>
      </c>
      <c r="N4" s="92">
        <v>7700</v>
      </c>
      <c r="O4" s="92">
        <v>8022</v>
      </c>
      <c r="P4" s="92">
        <v>8031</v>
      </c>
      <c r="Q4" s="92">
        <v>8065</v>
      </c>
      <c r="R4" s="174">
        <v>8374</v>
      </c>
    </row>
    <row r="5" spans="2:18" ht="15">
      <c r="B5" s="141" t="s">
        <v>61</v>
      </c>
      <c r="C5" s="142">
        <v>17120</v>
      </c>
      <c r="D5" s="142">
        <v>16953</v>
      </c>
      <c r="E5" s="142">
        <v>17057</v>
      </c>
      <c r="F5" s="156"/>
      <c r="G5" s="137"/>
      <c r="H5" s="166"/>
      <c r="I5" s="92"/>
      <c r="J5" s="164" t="s">
        <v>71</v>
      </c>
      <c r="K5" s="92">
        <v>6245</v>
      </c>
      <c r="L5" s="92">
        <v>7017</v>
      </c>
      <c r="M5" s="92">
        <v>8010</v>
      </c>
      <c r="N5" s="92">
        <v>8600</v>
      </c>
      <c r="O5" s="92">
        <v>8913</v>
      </c>
      <c r="P5" s="92">
        <v>9381</v>
      </c>
      <c r="Q5" s="92">
        <v>9635</v>
      </c>
      <c r="R5" s="174">
        <v>10285</v>
      </c>
    </row>
    <row r="6" spans="2:18" ht="15">
      <c r="B6" s="141" t="s">
        <v>62</v>
      </c>
      <c r="C6" s="142">
        <v>8097</v>
      </c>
      <c r="D6" s="142">
        <v>8022</v>
      </c>
      <c r="E6" s="141"/>
      <c r="F6" s="156"/>
      <c r="G6" s="138"/>
      <c r="H6" s="135"/>
      <c r="I6" s="136"/>
      <c r="J6" s="185" t="s">
        <v>66</v>
      </c>
      <c r="K6" s="175"/>
      <c r="L6" s="176"/>
      <c r="M6" s="176"/>
      <c r="N6" s="176"/>
      <c r="O6" s="176"/>
      <c r="P6" s="176"/>
      <c r="Q6" s="176"/>
      <c r="R6" s="177"/>
    </row>
    <row r="7" spans="2:18" ht="15">
      <c r="B7" s="141" t="s">
        <v>63</v>
      </c>
      <c r="C7" s="142">
        <v>9023</v>
      </c>
      <c r="D7" s="142">
        <v>8931</v>
      </c>
      <c r="E7" s="141"/>
      <c r="F7" s="156"/>
      <c r="G7" s="138"/>
      <c r="H7" s="165" t="s">
        <v>67</v>
      </c>
      <c r="I7" s="78"/>
      <c r="J7" s="163"/>
      <c r="K7" s="178">
        <f>K3/12</f>
        <v>1092.6666666666667</v>
      </c>
      <c r="L7" s="179">
        <f aca="true" t="shared" si="0" ref="L7:R7">L3/12</f>
        <v>1161.6666666666667</v>
      </c>
      <c r="M7" s="179">
        <f t="shared" si="0"/>
        <v>1284.3333333333333</v>
      </c>
      <c r="N7" s="179">
        <f t="shared" si="0"/>
        <v>1358.3333333333333</v>
      </c>
      <c r="O7" s="179">
        <f t="shared" si="0"/>
        <v>1412.75</v>
      </c>
      <c r="P7" s="179">
        <f t="shared" si="0"/>
        <v>1451.75</v>
      </c>
      <c r="Q7" s="179">
        <f t="shared" si="0"/>
        <v>1475</v>
      </c>
      <c r="R7" s="180">
        <f t="shared" si="0"/>
        <v>1554.9166666666667</v>
      </c>
    </row>
    <row r="8" spans="2:18" ht="15">
      <c r="B8" s="143">
        <v>2007</v>
      </c>
      <c r="C8" s="151"/>
      <c r="D8" s="152"/>
      <c r="E8" s="153"/>
      <c r="F8" s="154"/>
      <c r="G8" s="138"/>
      <c r="H8" s="166"/>
      <c r="I8" s="92"/>
      <c r="J8" s="164" t="s">
        <v>50</v>
      </c>
      <c r="K8" s="178">
        <f aca="true" t="shared" si="1" ref="K8:R9">K4/12</f>
        <v>572.25</v>
      </c>
      <c r="L8" s="179">
        <f t="shared" si="1"/>
        <v>576.9166666666666</v>
      </c>
      <c r="M8" s="179">
        <f t="shared" si="1"/>
        <v>616.8333333333334</v>
      </c>
      <c r="N8" s="179">
        <f t="shared" si="1"/>
        <v>641.6666666666666</v>
      </c>
      <c r="O8" s="179">
        <f t="shared" si="1"/>
        <v>668.5</v>
      </c>
      <c r="P8" s="179">
        <f t="shared" si="1"/>
        <v>669.25</v>
      </c>
      <c r="Q8" s="179">
        <f t="shared" si="1"/>
        <v>672.0833333333334</v>
      </c>
      <c r="R8" s="180">
        <f t="shared" si="1"/>
        <v>697.8333333333334</v>
      </c>
    </row>
    <row r="9" spans="2:18" ht="15">
      <c r="B9" s="144" t="s">
        <v>61</v>
      </c>
      <c r="C9" s="155"/>
      <c r="D9" s="145">
        <v>17412</v>
      </c>
      <c r="E9" s="155"/>
      <c r="F9" s="145">
        <v>17611</v>
      </c>
      <c r="G9" s="138"/>
      <c r="H9" s="166"/>
      <c r="I9" s="92"/>
      <c r="J9" s="164" t="s">
        <v>71</v>
      </c>
      <c r="K9" s="178">
        <f t="shared" si="1"/>
        <v>520.4166666666666</v>
      </c>
      <c r="L9" s="179">
        <f t="shared" si="1"/>
        <v>584.75</v>
      </c>
      <c r="M9" s="179">
        <f t="shared" si="1"/>
        <v>667.5</v>
      </c>
      <c r="N9" s="179">
        <f t="shared" si="1"/>
        <v>716.6666666666666</v>
      </c>
      <c r="O9" s="179">
        <f t="shared" si="1"/>
        <v>742.75</v>
      </c>
      <c r="P9" s="179">
        <f t="shared" si="1"/>
        <v>781.75</v>
      </c>
      <c r="Q9" s="179">
        <f t="shared" si="1"/>
        <v>802.9166666666666</v>
      </c>
      <c r="R9" s="180">
        <f t="shared" si="1"/>
        <v>857.0833333333334</v>
      </c>
    </row>
    <row r="10" spans="2:18" ht="15">
      <c r="B10" s="144" t="s">
        <v>62</v>
      </c>
      <c r="C10" s="155"/>
      <c r="D10" s="145">
        <v>8031</v>
      </c>
      <c r="E10" s="155"/>
      <c r="F10" s="145">
        <v>8118</v>
      </c>
      <c r="G10" s="135"/>
      <c r="H10" s="135"/>
      <c r="I10" s="136"/>
      <c r="J10" s="185" t="s">
        <v>68</v>
      </c>
      <c r="K10" s="175"/>
      <c r="L10" s="176"/>
      <c r="M10" s="176"/>
      <c r="N10" s="176"/>
      <c r="O10" s="176"/>
      <c r="P10" s="176"/>
      <c r="Q10" s="176"/>
      <c r="R10" s="177"/>
    </row>
    <row r="11" spans="2:18" ht="15">
      <c r="B11" s="144" t="s">
        <v>63</v>
      </c>
      <c r="C11" s="155"/>
      <c r="D11" s="145">
        <v>9381</v>
      </c>
      <c r="E11" s="155"/>
      <c r="F11" s="145">
        <v>9493</v>
      </c>
      <c r="G11" s="138"/>
      <c r="H11" s="165" t="s">
        <v>67</v>
      </c>
      <c r="I11" s="78"/>
      <c r="J11" s="163"/>
      <c r="K11" s="178">
        <f>K3/52</f>
        <v>252.15384615384616</v>
      </c>
      <c r="L11" s="179">
        <f aca="true" t="shared" si="2" ref="L11:R11">L3/52</f>
        <v>268.0769230769231</v>
      </c>
      <c r="M11" s="179">
        <f t="shared" si="2"/>
        <v>296.38461538461536</v>
      </c>
      <c r="N11" s="179">
        <f t="shared" si="2"/>
        <v>313.46153846153845</v>
      </c>
      <c r="O11" s="179">
        <f t="shared" si="2"/>
        <v>326.0192307692308</v>
      </c>
      <c r="P11" s="179">
        <f t="shared" si="2"/>
        <v>335.0192307692308</v>
      </c>
      <c r="Q11" s="179">
        <f t="shared" si="2"/>
        <v>340.38461538461536</v>
      </c>
      <c r="R11" s="180">
        <f t="shared" si="2"/>
        <v>358.8269230769231</v>
      </c>
    </row>
    <row r="12" spans="2:18" ht="15">
      <c r="B12" s="140">
        <v>2008</v>
      </c>
      <c r="C12" s="157"/>
      <c r="D12" s="149"/>
      <c r="E12" s="158"/>
      <c r="F12" s="150"/>
      <c r="G12" s="138"/>
      <c r="H12" s="166"/>
      <c r="I12" s="92"/>
      <c r="J12" s="164" t="s">
        <v>50</v>
      </c>
      <c r="K12" s="178">
        <f aca="true" t="shared" si="3" ref="K12:R13">K4/52</f>
        <v>132.05769230769232</v>
      </c>
      <c r="L12" s="179">
        <f t="shared" si="3"/>
        <v>133.1346153846154</v>
      </c>
      <c r="M12" s="179">
        <f t="shared" si="3"/>
        <v>142.34615384615384</v>
      </c>
      <c r="N12" s="179">
        <f t="shared" si="3"/>
        <v>148.07692307692307</v>
      </c>
      <c r="O12" s="179">
        <f t="shared" si="3"/>
        <v>154.26923076923077</v>
      </c>
      <c r="P12" s="179">
        <f t="shared" si="3"/>
        <v>154.44230769230768</v>
      </c>
      <c r="Q12" s="179">
        <f t="shared" si="3"/>
        <v>155.09615384615384</v>
      </c>
      <c r="R12" s="180">
        <f t="shared" si="3"/>
        <v>161.03846153846155</v>
      </c>
    </row>
    <row r="13" spans="2:18" ht="15">
      <c r="B13" s="141" t="s">
        <v>61</v>
      </c>
      <c r="C13" s="142">
        <v>15541</v>
      </c>
      <c r="D13" s="142">
        <v>17700</v>
      </c>
      <c r="E13" s="159"/>
      <c r="F13" s="160"/>
      <c r="G13" s="138"/>
      <c r="H13" s="166"/>
      <c r="I13" s="92"/>
      <c r="J13" s="164" t="s">
        <v>71</v>
      </c>
      <c r="K13" s="178">
        <f t="shared" si="3"/>
        <v>120.09615384615384</v>
      </c>
      <c r="L13" s="179">
        <f t="shared" si="3"/>
        <v>134.94230769230768</v>
      </c>
      <c r="M13" s="179">
        <f t="shared" si="3"/>
        <v>154.03846153846155</v>
      </c>
      <c r="N13" s="179">
        <f t="shared" si="3"/>
        <v>165.3846153846154</v>
      </c>
      <c r="O13" s="179">
        <f t="shared" si="3"/>
        <v>171.40384615384616</v>
      </c>
      <c r="P13" s="179">
        <f t="shared" si="3"/>
        <v>180.40384615384616</v>
      </c>
      <c r="Q13" s="179">
        <f t="shared" si="3"/>
        <v>185.28846153846155</v>
      </c>
      <c r="R13" s="180">
        <f t="shared" si="3"/>
        <v>197.78846153846155</v>
      </c>
    </row>
    <row r="14" spans="2:18" ht="15">
      <c r="B14" s="141" t="s">
        <v>62</v>
      </c>
      <c r="C14" s="142">
        <v>8065</v>
      </c>
      <c r="D14" s="142">
        <v>8065</v>
      </c>
      <c r="E14" s="159"/>
      <c r="F14" s="160"/>
      <c r="G14" s="135"/>
      <c r="H14" s="135"/>
      <c r="I14" s="136"/>
      <c r="J14" s="185" t="s">
        <v>69</v>
      </c>
      <c r="K14" s="175"/>
      <c r="L14" s="176"/>
      <c r="M14" s="176"/>
      <c r="N14" s="176"/>
      <c r="O14" s="176"/>
      <c r="P14" s="176"/>
      <c r="Q14" s="176"/>
      <c r="R14" s="177"/>
    </row>
    <row r="15" spans="2:18" ht="15">
      <c r="B15" s="141" t="s">
        <v>63</v>
      </c>
      <c r="C15" s="142">
        <v>7476</v>
      </c>
      <c r="D15" s="142">
        <v>9635</v>
      </c>
      <c r="E15" s="161"/>
      <c r="F15" s="162"/>
      <c r="G15" s="138"/>
      <c r="H15" s="165" t="s">
        <v>67</v>
      </c>
      <c r="I15" s="78"/>
      <c r="J15" s="163"/>
      <c r="K15" s="178">
        <f>K3/365</f>
        <v>35.92328767123288</v>
      </c>
      <c r="L15" s="179">
        <f aca="true" t="shared" si="4" ref="L15:R15">L3/365</f>
        <v>38.19178082191781</v>
      </c>
      <c r="M15" s="179">
        <f t="shared" si="4"/>
        <v>42.224657534246575</v>
      </c>
      <c r="N15" s="179">
        <f t="shared" si="4"/>
        <v>44.657534246575345</v>
      </c>
      <c r="O15" s="179">
        <f t="shared" si="4"/>
        <v>46.446575342465756</v>
      </c>
      <c r="P15" s="179">
        <f t="shared" si="4"/>
        <v>47.728767123287675</v>
      </c>
      <c r="Q15" s="179">
        <f t="shared" si="4"/>
        <v>48.49315068493151</v>
      </c>
      <c r="R15" s="180">
        <f t="shared" si="4"/>
        <v>51.12054794520548</v>
      </c>
    </row>
    <row r="16" spans="6:18" ht="15">
      <c r="F16" s="134"/>
      <c r="G16" s="189"/>
      <c r="H16" s="166"/>
      <c r="I16" s="92"/>
      <c r="J16" s="164" t="s">
        <v>50</v>
      </c>
      <c r="K16" s="178">
        <f aca="true" t="shared" si="5" ref="K16:R17">K4/365</f>
        <v>18.813698630136987</v>
      </c>
      <c r="L16" s="179">
        <f t="shared" si="5"/>
        <v>18.96712328767123</v>
      </c>
      <c r="M16" s="179">
        <f t="shared" si="5"/>
        <v>20.279452054794522</v>
      </c>
      <c r="N16" s="179">
        <f t="shared" si="5"/>
        <v>21.095890410958905</v>
      </c>
      <c r="O16" s="179">
        <f t="shared" si="5"/>
        <v>21.97808219178082</v>
      </c>
      <c r="P16" s="179">
        <f t="shared" si="5"/>
        <v>22.002739726027396</v>
      </c>
      <c r="Q16" s="179">
        <f t="shared" si="5"/>
        <v>22.095890410958905</v>
      </c>
      <c r="R16" s="180">
        <f t="shared" si="5"/>
        <v>22.942465753424656</v>
      </c>
    </row>
    <row r="17" spans="8:18" ht="15">
      <c r="H17" s="167"/>
      <c r="I17" s="168"/>
      <c r="J17" s="169" t="s">
        <v>71</v>
      </c>
      <c r="K17" s="181">
        <f t="shared" si="5"/>
        <v>17.10958904109589</v>
      </c>
      <c r="L17" s="182">
        <f t="shared" si="5"/>
        <v>19.224657534246575</v>
      </c>
      <c r="M17" s="182">
        <f t="shared" si="5"/>
        <v>21.945205479452056</v>
      </c>
      <c r="N17" s="182">
        <f t="shared" si="5"/>
        <v>23.561643835616437</v>
      </c>
      <c r="O17" s="182">
        <f t="shared" si="5"/>
        <v>24.41917808219178</v>
      </c>
      <c r="P17" s="182">
        <f t="shared" si="5"/>
        <v>25.7013698630137</v>
      </c>
      <c r="Q17" s="182">
        <f t="shared" si="5"/>
        <v>26.397260273972602</v>
      </c>
      <c r="R17" s="183">
        <f t="shared" si="5"/>
        <v>28.17808219178082</v>
      </c>
    </row>
    <row r="21" ht="15">
      <c r="C21" s="139" t="s">
        <v>86</v>
      </c>
    </row>
    <row r="22" spans="4:10" ht="15">
      <c r="D22">
        <v>2002</v>
      </c>
      <c r="E22">
        <v>2003</v>
      </c>
      <c r="F22">
        <v>2004</v>
      </c>
      <c r="G22">
        <v>2005</v>
      </c>
      <c r="H22">
        <v>2006</v>
      </c>
      <c r="I22" t="s">
        <v>84</v>
      </c>
      <c r="J22" t="s">
        <v>85</v>
      </c>
    </row>
    <row r="23" spans="3:10" ht="15">
      <c r="C23" s="188" t="s">
        <v>83</v>
      </c>
      <c r="D23" s="186">
        <v>13296</v>
      </c>
      <c r="E23" s="186">
        <v>14160</v>
      </c>
      <c r="F23" s="186">
        <v>15675</v>
      </c>
      <c r="G23" s="186">
        <v>16522</v>
      </c>
      <c r="H23" s="186">
        <v>17120</v>
      </c>
      <c r="I23" s="186">
        <v>76773</v>
      </c>
      <c r="J23" s="187">
        <v>47</v>
      </c>
    </row>
    <row r="24" spans="3:10" ht="15">
      <c r="C24" s="188" t="s">
        <v>82</v>
      </c>
      <c r="D24" s="186">
        <v>3128</v>
      </c>
      <c r="E24" s="186">
        <v>3507</v>
      </c>
      <c r="F24" s="186">
        <v>4043</v>
      </c>
      <c r="G24" s="186">
        <v>4207</v>
      </c>
      <c r="H24" s="186">
        <v>4366</v>
      </c>
      <c r="I24" s="186">
        <v>19240</v>
      </c>
      <c r="J24">
        <v>55.6</v>
      </c>
    </row>
    <row r="25" spans="3:10" ht="15">
      <c r="C25" s="188" t="s">
        <v>78</v>
      </c>
      <c r="D25" s="186">
        <v>2579</v>
      </c>
      <c r="E25" s="186">
        <v>2738</v>
      </c>
      <c r="F25" s="186">
        <v>3119</v>
      </c>
      <c r="G25" s="186">
        <v>3251</v>
      </c>
      <c r="H25" s="186">
        <v>3438</v>
      </c>
      <c r="I25" s="186">
        <v>15125</v>
      </c>
      <c r="J25" s="187">
        <v>58</v>
      </c>
    </row>
    <row r="26" spans="3:10" ht="15">
      <c r="C26" s="188" t="s">
        <v>77</v>
      </c>
      <c r="D26" s="186">
        <v>1486</v>
      </c>
      <c r="E26" s="186">
        <v>1593</v>
      </c>
      <c r="F26" s="186">
        <v>1729</v>
      </c>
      <c r="G26" s="186">
        <v>1901</v>
      </c>
      <c r="H26" s="186">
        <v>1942</v>
      </c>
      <c r="I26" s="186">
        <v>8651</v>
      </c>
      <c r="J26">
        <v>35.8</v>
      </c>
    </row>
    <row r="27" spans="3:10" ht="15">
      <c r="C27" s="188" t="s">
        <v>74</v>
      </c>
      <c r="D27" s="186">
        <v>1320</v>
      </c>
      <c r="E27" s="186">
        <v>1443</v>
      </c>
      <c r="F27" s="186">
        <v>1559</v>
      </c>
      <c r="G27" s="186">
        <v>1613</v>
      </c>
      <c r="H27" s="186">
        <v>1719</v>
      </c>
      <c r="I27" s="186">
        <v>7654</v>
      </c>
      <c r="J27">
        <v>38.7</v>
      </c>
    </row>
    <row r="28" spans="3:10" ht="15">
      <c r="C28" s="188" t="s">
        <v>76</v>
      </c>
      <c r="D28" s="186">
        <v>1313</v>
      </c>
      <c r="E28" s="186">
        <v>1325</v>
      </c>
      <c r="F28" s="186">
        <v>1363</v>
      </c>
      <c r="G28" s="186">
        <v>1444</v>
      </c>
      <c r="H28" s="186">
        <v>1416</v>
      </c>
      <c r="I28" s="186">
        <v>6861</v>
      </c>
      <c r="J28">
        <v>60.6</v>
      </c>
    </row>
    <row r="29" spans="3:10" ht="15">
      <c r="C29" s="188" t="s">
        <v>80</v>
      </c>
      <c r="D29" s="186">
        <v>1254</v>
      </c>
      <c r="E29" s="186">
        <v>1276</v>
      </c>
      <c r="F29" s="186">
        <v>1370</v>
      </c>
      <c r="G29" s="186">
        <v>1420</v>
      </c>
      <c r="H29" s="186">
        <v>1469</v>
      </c>
      <c r="I29" s="186">
        <v>6789</v>
      </c>
      <c r="J29">
        <v>57.5</v>
      </c>
    </row>
    <row r="30" spans="3:10" ht="15">
      <c r="C30" s="188" t="s">
        <v>79</v>
      </c>
      <c r="D30" s="186">
        <v>856</v>
      </c>
      <c r="E30" s="186">
        <v>842</v>
      </c>
      <c r="F30" s="186">
        <v>931</v>
      </c>
      <c r="G30" s="186">
        <v>1000</v>
      </c>
      <c r="H30" s="186">
        <v>1069</v>
      </c>
      <c r="I30" s="186">
        <v>4698</v>
      </c>
      <c r="J30">
        <v>31.7</v>
      </c>
    </row>
    <row r="31" spans="3:10" ht="15">
      <c r="C31" s="188" t="s">
        <v>73</v>
      </c>
      <c r="D31">
        <v>381</v>
      </c>
      <c r="E31">
        <v>384</v>
      </c>
      <c r="F31">
        <v>446</v>
      </c>
      <c r="G31">
        <v>463</v>
      </c>
      <c r="H31">
        <v>531</v>
      </c>
      <c r="I31" s="186">
        <v>2205</v>
      </c>
      <c r="J31">
        <v>34.3</v>
      </c>
    </row>
    <row r="32" spans="3:10" ht="15">
      <c r="C32" s="188" t="s">
        <v>72</v>
      </c>
      <c r="D32">
        <v>313</v>
      </c>
      <c r="E32">
        <v>358</v>
      </c>
      <c r="F32">
        <v>406</v>
      </c>
      <c r="G32">
        <v>473</v>
      </c>
      <c r="H32">
        <v>413</v>
      </c>
      <c r="I32" s="186">
        <v>1963</v>
      </c>
      <c r="J32">
        <v>40.5</v>
      </c>
    </row>
    <row r="33" spans="3:10" ht="15">
      <c r="C33" s="188" t="s">
        <v>75</v>
      </c>
      <c r="D33">
        <v>351</v>
      </c>
      <c r="E33">
        <v>354</v>
      </c>
      <c r="F33">
        <v>344</v>
      </c>
      <c r="G33">
        <v>389</v>
      </c>
      <c r="H33">
        <v>370</v>
      </c>
      <c r="I33" s="186">
        <v>1808</v>
      </c>
      <c r="J33">
        <v>31.5</v>
      </c>
    </row>
    <row r="34" spans="3:10" ht="15">
      <c r="C34" s="188" t="s">
        <v>81</v>
      </c>
      <c r="D34" s="186">
        <v>315</v>
      </c>
      <c r="E34" s="186">
        <v>340</v>
      </c>
      <c r="F34" s="186">
        <v>365</v>
      </c>
      <c r="G34" s="186">
        <v>361</v>
      </c>
      <c r="H34" s="186">
        <v>398</v>
      </c>
      <c r="I34" s="186">
        <v>1779</v>
      </c>
      <c r="J34">
        <v>46.8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Jonge</dc:creator>
  <cp:keywords/>
  <dc:description/>
  <cp:lastModifiedBy>de Jonge</cp:lastModifiedBy>
  <dcterms:created xsi:type="dcterms:W3CDTF">2011-09-29T07:36:51Z</dcterms:created>
  <dcterms:modified xsi:type="dcterms:W3CDTF">2012-06-19T21:27:12Z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